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2.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C:\Users\kuge\Downloads\"/>
    </mc:Choice>
  </mc:AlternateContent>
  <xr:revisionPtr revIDLastSave="0" documentId="13_ncr:1_{3F8158B7-19C9-4932-93DF-2278E4961C33}" xr6:coauthVersionLast="47" xr6:coauthVersionMax="47" xr10:uidLastSave="{00000000-0000-0000-0000-000000000000}"/>
  <workbookProtection workbookAlgorithmName="SHA-512" workbookHashValue="BsHhXvP5Qn6fWPREi2DClYIGQ6On4ZkOnLYXxDvVambU0t6VqH2DmnGg9Q31AuCXrab6YvJ99n6hagu8L6oKCA==" workbookSaltValue="lI77ObrrSuOj05I9KoWIyQ==" workbookSpinCount="100000" lockStructure="1"/>
  <bookViews>
    <workbookView xWindow="-120" yWindow="-120" windowWidth="29040" windowHeight="15840" xr2:uid="{83EABAFB-C357-4367-9CA5-F9424291F70A}"/>
  </bookViews>
  <sheets>
    <sheet name="表紙" sheetId="17" r:id="rId1"/>
    <sheet name="1-2" sheetId="7" r:id="rId2"/>
    <sheet name="3-5" sheetId="1" r:id="rId3"/>
    <sheet name="6" sheetId="14" r:id="rId4"/>
    <sheet name="集計シート　※触らないでください。" sheetId="8" r:id="rId5"/>
  </sheets>
  <definedNames>
    <definedName name="_Hlk164672689" localSheetId="3">'6'!#REF!</definedName>
    <definedName name="_Hlk165556063" localSheetId="1">'1-2'!#REF!</definedName>
    <definedName name="_xlnm.Print_Area" localSheetId="2">'3-5'!$A$1:$I$138</definedName>
    <definedName name="_xlnm.Print_Area" localSheetId="3">'6'!$A$1:$AP$238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E2" i="8" l="1"/>
  <c r="UX2" i="8"/>
  <c r="UY2" i="8"/>
  <c r="UZ2" i="8"/>
  <c r="VA2" i="8"/>
  <c r="VB2" i="8"/>
  <c r="VC2" i="8"/>
  <c r="VD2" i="8"/>
  <c r="UW2" i="8"/>
  <c r="UV2" i="8"/>
  <c r="UT2" i="8"/>
  <c r="UU2" i="8"/>
  <c r="US2" i="8"/>
  <c r="UR2" i="8"/>
  <c r="UQ2" i="8"/>
  <c r="UP2" i="8"/>
  <c r="UO2" i="8"/>
  <c r="UN2" i="8"/>
  <c r="UI2" i="8"/>
  <c r="UM2" i="8"/>
  <c r="UL2" i="8"/>
  <c r="UK2" i="8"/>
  <c r="UJ2" i="8"/>
  <c r="UH2" i="8"/>
  <c r="UG2" i="8"/>
  <c r="UE2" i="8"/>
  <c r="UD2" i="8"/>
  <c r="UC2" i="8"/>
  <c r="UB2" i="8"/>
  <c r="UA2" i="8"/>
  <c r="TZ2" i="8"/>
  <c r="TY2" i="8"/>
  <c r="TX2" i="8"/>
  <c r="TW2" i="8"/>
  <c r="TV2" i="8"/>
  <c r="TU2" i="8"/>
  <c r="TT2" i="8"/>
  <c r="TS2" i="8"/>
  <c r="TN2" i="8"/>
  <c r="TR2" i="8"/>
  <c r="TQ2" i="8"/>
  <c r="TP2" i="8"/>
  <c r="TO2" i="8"/>
  <c r="TM2" i="8"/>
  <c r="TL2" i="8"/>
  <c r="TK2" i="8"/>
  <c r="TJ2" i="8"/>
  <c r="TI2" i="8"/>
  <c r="TH2" i="8"/>
  <c r="TG2" i="8"/>
  <c r="TF2" i="8"/>
  <c r="ST2" i="8"/>
  <c r="SU2" i="8"/>
  <c r="SV2" i="8"/>
  <c r="SW2" i="8"/>
  <c r="SX2" i="8"/>
  <c r="SY2" i="8"/>
  <c r="SZ2" i="8"/>
  <c r="TA2" i="8"/>
  <c r="TB2" i="8"/>
  <c r="TC2" i="8"/>
  <c r="TD2" i="8"/>
  <c r="TE2" i="8"/>
  <c r="SS2" i="8"/>
  <c r="SR2" i="8"/>
  <c r="SE2" i="8"/>
  <c r="SF2" i="8"/>
  <c r="SG2" i="8"/>
  <c r="SH2" i="8"/>
  <c r="SI2" i="8"/>
  <c r="SJ2" i="8"/>
  <c r="SK2" i="8"/>
  <c r="SL2" i="8"/>
  <c r="SM2" i="8"/>
  <c r="SN2" i="8"/>
  <c r="SO2" i="8"/>
  <c r="SP2" i="8"/>
  <c r="SQ2" i="8"/>
  <c r="SD2" i="8"/>
  <c r="SC2" i="8"/>
  <c r="SB2" i="8"/>
  <c r="SA2" i="8"/>
  <c r="RZ2" i="8"/>
  <c r="RY2" i="8"/>
  <c r="RP2" i="8"/>
  <c r="RO2" i="8"/>
  <c r="RN2" i="8"/>
  <c r="RM2" i="8"/>
  <c r="RL2" i="8"/>
  <c r="RK2" i="8"/>
  <c r="RJ2" i="8"/>
  <c r="VO2" i="8"/>
  <c r="VN2" i="8"/>
  <c r="VM2" i="8"/>
  <c r="VL2" i="8"/>
  <c r="VK2" i="8"/>
  <c r="VI2" i="8"/>
  <c r="RX2" i="8"/>
  <c r="RW2" i="8"/>
  <c r="RV2" i="8"/>
  <c r="RU2" i="8"/>
  <c r="RT2" i="8"/>
  <c r="RS2" i="8"/>
  <c r="RR2" i="8"/>
  <c r="RQ2" i="8"/>
  <c r="LO2" i="8"/>
  <c r="KW2" i="8"/>
  <c r="J57" i="1"/>
  <c r="KI2" i="8"/>
  <c r="JU2" i="8"/>
  <c r="J40" i="1"/>
  <c r="F43" i="1"/>
  <c r="J77" i="1"/>
  <c r="J75" i="1"/>
  <c r="J51" i="1" l="1"/>
  <c r="J34" i="1"/>
  <c r="J18" i="1"/>
  <c r="VJ2" i="8"/>
  <c r="VH2" i="8"/>
  <c r="QX2" i="8"/>
  <c r="VG2" i="8"/>
  <c r="VF2" i="8"/>
  <c r="RI2" i="8"/>
  <c r="QZ2" i="8"/>
  <c r="RA2" i="8"/>
  <c r="RB2" i="8"/>
  <c r="RC2" i="8"/>
  <c r="RD2" i="8"/>
  <c r="RE2" i="8"/>
  <c r="RF2" i="8"/>
  <c r="RG2" i="8"/>
  <c r="RH2" i="8"/>
  <c r="QY2" i="8"/>
  <c r="HV2" i="8"/>
  <c r="HU2" i="8"/>
  <c r="HL2" i="8"/>
  <c r="HJ2" i="8"/>
  <c r="HH2" i="8"/>
  <c r="HF2" i="8"/>
  <c r="HD2" i="8"/>
  <c r="HC2" i="8"/>
  <c r="HB2" i="8"/>
  <c r="GZ2" i="8"/>
  <c r="GX2" i="8"/>
  <c r="GV2" i="8"/>
  <c r="GT2" i="8"/>
  <c r="GR2" i="8"/>
  <c r="GP2" i="8"/>
  <c r="GN2" i="8"/>
  <c r="GL2" i="8"/>
  <c r="GJ2" i="8"/>
  <c r="GH2" i="8"/>
  <c r="GF2" i="8"/>
  <c r="GD2" i="8"/>
  <c r="GB2" i="8"/>
  <c r="FZ2" i="8"/>
  <c r="FX2" i="8"/>
  <c r="FV2" i="8"/>
  <c r="FT2" i="8"/>
  <c r="FR2" i="8"/>
  <c r="FP2" i="8"/>
  <c r="FJ2" i="8"/>
  <c r="FN2" i="8"/>
  <c r="FL2" i="8"/>
  <c r="FH2" i="8"/>
  <c r="FF2" i="8"/>
  <c r="FD2" i="8"/>
  <c r="FB2" i="8"/>
  <c r="EZ2" i="8"/>
  <c r="EX2" i="8"/>
  <c r="EV2" i="8"/>
  <c r="ET2" i="8"/>
  <c r="ER2" i="8"/>
  <c r="EP2" i="8"/>
  <c r="EN2" i="8"/>
  <c r="EL2" i="8"/>
  <c r="EJ2" i="8"/>
  <c r="EH2" i="8"/>
  <c r="EF2" i="8"/>
  <c r="ED2" i="8"/>
  <c r="EB2" i="8"/>
  <c r="EW2" i="8"/>
  <c r="EU2" i="8"/>
  <c r="DZ2" i="8"/>
  <c r="DX2" i="8"/>
  <c r="DV2" i="8"/>
  <c r="DT2" i="8"/>
  <c r="DR2" i="8"/>
  <c r="DP2" i="8"/>
  <c r="DN2" i="8"/>
  <c r="DL2" i="8"/>
  <c r="DJ2" i="8"/>
  <c r="DH2" i="8"/>
  <c r="DF2" i="8"/>
  <c r="DD2" i="8"/>
  <c r="DC2" i="8"/>
  <c r="DB2" i="8"/>
  <c r="CZ2" i="8"/>
  <c r="CX2" i="8"/>
  <c r="CV2" i="8"/>
  <c r="CT2" i="8"/>
  <c r="CR2" i="8"/>
  <c r="CP2" i="8"/>
  <c r="CN2" i="8"/>
  <c r="CL2" i="8"/>
  <c r="CJ2" i="8"/>
  <c r="CH2" i="8"/>
  <c r="CF2" i="8"/>
  <c r="CD2" i="8"/>
  <c r="CB2" i="8"/>
  <c r="BZ2" i="8"/>
  <c r="BX2" i="8"/>
  <c r="QO2" i="8"/>
  <c r="QN2" i="8"/>
  <c r="QM2" i="8"/>
  <c r="QL2" i="8"/>
  <c r="QK2" i="8"/>
  <c r="J131" i="1"/>
  <c r="J120" i="1"/>
  <c r="J115" i="1"/>
  <c r="H124" i="1"/>
  <c r="H114" i="1"/>
  <c r="H109" i="1"/>
  <c r="F124" i="1"/>
  <c r="J123" i="1" l="1"/>
  <c r="H136" i="1"/>
  <c r="H130" i="1"/>
  <c r="J85" i="1"/>
  <c r="J80" i="1"/>
  <c r="H89" i="1"/>
  <c r="H79" i="1"/>
  <c r="H74" i="1"/>
  <c r="H22" i="1"/>
  <c r="H21" i="1"/>
  <c r="H20" i="1"/>
  <c r="H24" i="1" s="1"/>
  <c r="H95" i="1" l="1"/>
  <c r="H98" i="1"/>
  <c r="F74" i="1" l="1"/>
  <c r="J74" i="1" s="1"/>
  <c r="H9" i="1" l="1"/>
  <c r="H63" i="1" l="1"/>
  <c r="H43" i="1"/>
  <c r="VP2" i="8"/>
  <c r="QW2" i="8" l="1"/>
  <c r="QV2" i="8"/>
  <c r="QU2" i="8"/>
  <c r="QT2" i="8"/>
  <c r="QS2" i="8"/>
  <c r="QR2" i="8"/>
  <c r="QQ2" i="8"/>
  <c r="QP2" i="8"/>
  <c r="QJ2" i="8"/>
  <c r="QI2" i="8"/>
  <c r="QH2" i="8"/>
  <c r="QE2" i="8" l="1"/>
  <c r="QD2" i="8"/>
  <c r="QC2" i="8"/>
  <c r="QB2" i="8"/>
  <c r="QA2" i="8"/>
  <c r="PX2" i="8"/>
  <c r="PW2" i="8"/>
  <c r="PV2" i="8"/>
  <c r="PU2" i="8"/>
  <c r="PT2" i="8"/>
  <c r="PR2" i="8"/>
  <c r="PQ2" i="8"/>
  <c r="PP2" i="8"/>
  <c r="PO2" i="8"/>
  <c r="PN2" i="8"/>
  <c r="PM2" i="8"/>
  <c r="PL2" i="8"/>
  <c r="PK2" i="8"/>
  <c r="PJ2" i="8"/>
  <c r="PH2" i="8"/>
  <c r="PG2" i="8"/>
  <c r="PF2" i="8"/>
  <c r="PE2" i="8"/>
  <c r="PA2" i="8"/>
  <c r="OZ2" i="8"/>
  <c r="OY2" i="8"/>
  <c r="OX2" i="8"/>
  <c r="OW2" i="8"/>
  <c r="OT2" i="8"/>
  <c r="OS2" i="8"/>
  <c r="OR2" i="8"/>
  <c r="OQ2" i="8"/>
  <c r="OP2" i="8"/>
  <c r="ON2" i="8"/>
  <c r="OM2" i="8"/>
  <c r="OL2" i="8"/>
  <c r="OK2" i="8"/>
  <c r="OJ2" i="8"/>
  <c r="OI2" i="8"/>
  <c r="OH2" i="8"/>
  <c r="OG2" i="8"/>
  <c r="OF2" i="8"/>
  <c r="OD2" i="8"/>
  <c r="OC2" i="8"/>
  <c r="OB2" i="8"/>
  <c r="OA2" i="8"/>
  <c r="NW2" i="8"/>
  <c r="NV2" i="8"/>
  <c r="NS2" i="8"/>
  <c r="NR2" i="8"/>
  <c r="NQ2" i="8"/>
  <c r="NP2" i="8"/>
  <c r="NO2" i="8"/>
  <c r="NM2" i="8"/>
  <c r="NL2" i="8"/>
  <c r="NK2" i="8"/>
  <c r="NJ2" i="8"/>
  <c r="NI2" i="8"/>
  <c r="NH2" i="8"/>
  <c r="NG2" i="8"/>
  <c r="NF2" i="8"/>
  <c r="NE2" i="8"/>
  <c r="NC2" i="8"/>
  <c r="NB2" i="8"/>
  <c r="NA2" i="8"/>
  <c r="MZ2" i="8"/>
  <c r="MV2" i="8"/>
  <c r="MU2" i="8"/>
  <c r="MR2" i="8"/>
  <c r="MQ2" i="8"/>
  <c r="MP2" i="8"/>
  <c r="MO2" i="8"/>
  <c r="MN2" i="8"/>
  <c r="ML2" i="8"/>
  <c r="MK2" i="8"/>
  <c r="MJ2" i="8"/>
  <c r="MI2" i="8"/>
  <c r="MH2" i="8"/>
  <c r="MG2" i="8"/>
  <c r="MF2" i="8"/>
  <c r="ME2" i="8"/>
  <c r="MD2" i="8"/>
  <c r="MB2" i="8"/>
  <c r="MA2" i="8"/>
  <c r="LZ2" i="8"/>
  <c r="LY2" i="8"/>
  <c r="LU2" i="8"/>
  <c r="LV2" i="8" s="1"/>
  <c r="LT2" i="8"/>
  <c r="LS2" i="8"/>
  <c r="LR2" i="8"/>
  <c r="LQ2" i="8"/>
  <c r="LP2" i="8"/>
  <c r="LN2" i="8"/>
  <c r="LM2" i="8"/>
  <c r="LL2" i="8"/>
  <c r="LK2" i="8"/>
  <c r="LJ2" i="8"/>
  <c r="LI2" i="8"/>
  <c r="LH2" i="8"/>
  <c r="LG2" i="8"/>
  <c r="LF2" i="8"/>
  <c r="LC2" i="8"/>
  <c r="LD2" i="8" s="1"/>
  <c r="LB2" i="8"/>
  <c r="LA2" i="8"/>
  <c r="KZ2" i="8"/>
  <c r="KY2" i="8"/>
  <c r="KX2" i="8"/>
  <c r="KV2" i="8"/>
  <c r="KU2" i="8"/>
  <c r="KT2" i="8"/>
  <c r="KS2" i="8"/>
  <c r="KR2" i="8"/>
  <c r="KQ2" i="8"/>
  <c r="KP2" i="8"/>
  <c r="KO2" i="8"/>
  <c r="KN2" i="8"/>
  <c r="KL2" i="8"/>
  <c r="KK2" i="8"/>
  <c r="KJ2" i="8"/>
  <c r="KH2" i="8"/>
  <c r="KG2" i="8"/>
  <c r="KF2" i="8"/>
  <c r="KE2" i="8"/>
  <c r="KD2" i="8"/>
  <c r="KC2" i="8"/>
  <c r="KB2" i="8"/>
  <c r="KA2" i="8"/>
  <c r="JZ2" i="8"/>
  <c r="JX2" i="8"/>
  <c r="JW2" i="8"/>
  <c r="JV2" i="8"/>
  <c r="JT2" i="8"/>
  <c r="JS2" i="8"/>
  <c r="JR2" i="8"/>
  <c r="JQ2" i="8"/>
  <c r="JP2" i="8"/>
  <c r="JO2" i="8"/>
  <c r="JN2" i="8"/>
  <c r="JM2" i="8"/>
  <c r="JL2" i="8"/>
  <c r="JI2" i="8"/>
  <c r="JC2" i="8"/>
  <c r="JB2" i="8"/>
  <c r="JA2" i="8"/>
  <c r="IZ2" i="8"/>
  <c r="IY2" i="8"/>
  <c r="IV2" i="8"/>
  <c r="IP2" i="8"/>
  <c r="IO2" i="8"/>
  <c r="IN2" i="8"/>
  <c r="IM2" i="8"/>
  <c r="IL2" i="8"/>
  <c r="II2" i="8"/>
  <c r="IH2" i="8"/>
  <c r="IG2" i="8"/>
  <c r="IF2" i="8"/>
  <c r="IC2" i="8"/>
  <c r="IB2" i="8"/>
  <c r="IA2" i="8"/>
  <c r="HZ2" i="8"/>
  <c r="BY2" i="8" l="1"/>
  <c r="CA2" i="8"/>
  <c r="CC2" i="8"/>
  <c r="CE2" i="8"/>
  <c r="CG2" i="8"/>
  <c r="CI2" i="8"/>
  <c r="CK2" i="8"/>
  <c r="CM2" i="8"/>
  <c r="CO2" i="8"/>
  <c r="CQ2" i="8"/>
  <c r="CS2" i="8"/>
  <c r="CU2" i="8"/>
  <c r="CW2" i="8"/>
  <c r="CY2" i="8"/>
  <c r="DA2" i="8"/>
  <c r="DE2" i="8"/>
  <c r="DG2" i="8"/>
  <c r="DI2" i="8"/>
  <c r="DK2" i="8"/>
  <c r="DM2" i="8"/>
  <c r="DO2" i="8"/>
  <c r="DQ2" i="8"/>
  <c r="DS2" i="8"/>
  <c r="DU2" i="8"/>
  <c r="DW2" i="8"/>
  <c r="DY2" i="8"/>
  <c r="EA2" i="8"/>
  <c r="EC2" i="8"/>
  <c r="EE2" i="8"/>
  <c r="EG2" i="8"/>
  <c r="EI2" i="8"/>
  <c r="EK2" i="8"/>
  <c r="EM2" i="8"/>
  <c r="EO2" i="8"/>
  <c r="EQ2" i="8"/>
  <c r="ES2" i="8"/>
  <c r="EY2" i="8"/>
  <c r="FA2" i="8"/>
  <c r="FC2" i="8"/>
  <c r="FE2" i="8"/>
  <c r="FG2" i="8"/>
  <c r="FI2" i="8"/>
  <c r="FK2" i="8"/>
  <c r="FM2" i="8"/>
  <c r="FO2" i="8"/>
  <c r="FQ2" i="8"/>
  <c r="FS2" i="8"/>
  <c r="FU2" i="8"/>
  <c r="FW2" i="8"/>
  <c r="FY2" i="8"/>
  <c r="GA2" i="8"/>
  <c r="GC2" i="8"/>
  <c r="GE2" i="8"/>
  <c r="GG2" i="8"/>
  <c r="GI2" i="8"/>
  <c r="GK2" i="8"/>
  <c r="GM2" i="8"/>
  <c r="GO2" i="8"/>
  <c r="GQ2" i="8"/>
  <c r="GS2" i="8"/>
  <c r="GU2" i="8"/>
  <c r="GW2" i="8"/>
  <c r="GY2" i="8"/>
  <c r="HA2" i="8"/>
  <c r="HE2" i="8"/>
  <c r="HG2" i="8"/>
  <c r="HI2" i="8"/>
  <c r="HK2" i="8"/>
  <c r="HM2" i="8"/>
  <c r="HN2" i="8"/>
  <c r="HO2" i="8"/>
  <c r="HP2" i="8"/>
  <c r="HQ2" i="8"/>
  <c r="HR2" i="8"/>
  <c r="HS2" i="8"/>
  <c r="HT2" i="8"/>
  <c r="HW2" i="8"/>
  <c r="HX2" i="8"/>
  <c r="HY2" i="8"/>
  <c r="BW2" i="8"/>
  <c r="BV2" i="8" l="1"/>
  <c r="BT2" i="8"/>
  <c r="BR2" i="8"/>
  <c r="BP2" i="8"/>
  <c r="BN2" i="8"/>
  <c r="BL2" i="8"/>
  <c r="BJ2" i="8"/>
  <c r="BH2" i="8"/>
  <c r="BF2" i="8"/>
  <c r="BD2" i="8"/>
  <c r="BU2" i="8"/>
  <c r="BS2" i="8"/>
  <c r="BQ2" i="8"/>
  <c r="BO2" i="8"/>
  <c r="BM2" i="8"/>
  <c r="BK2" i="8"/>
  <c r="BI2" i="8"/>
  <c r="BG2" i="8"/>
  <c r="BE2" i="8"/>
  <c r="BC2" i="8"/>
  <c r="BB2" i="8"/>
  <c r="AZ2" i="8"/>
  <c r="AX2" i="8"/>
  <c r="AV2" i="8"/>
  <c r="AT2" i="8"/>
  <c r="AR2" i="8"/>
  <c r="AP2" i="8"/>
  <c r="AN2" i="8"/>
  <c r="AL2" i="8"/>
  <c r="AJ2" i="8"/>
  <c r="BA2" i="8"/>
  <c r="AY2" i="8"/>
  <c r="AW2" i="8"/>
  <c r="AU2" i="8"/>
  <c r="AS2" i="8"/>
  <c r="AQ2" i="8"/>
  <c r="AO2" i="8"/>
  <c r="AM2" i="8"/>
  <c r="AK2" i="8"/>
  <c r="AI2" i="8"/>
  <c r="AG2" i="8" l="1"/>
  <c r="AF2" i="8"/>
  <c r="AE2" i="8"/>
  <c r="AD2" i="8"/>
  <c r="AC2" i="8"/>
  <c r="AB2" i="8"/>
  <c r="X2" i="8"/>
  <c r="Y2" i="8"/>
  <c r="Z2" i="8"/>
  <c r="AA2" i="8"/>
  <c r="W2" i="8"/>
  <c r="V2" i="8"/>
  <c r="U2" i="8" l="1"/>
  <c r="S2" i="8"/>
  <c r="T2" i="8"/>
  <c r="R2" i="8"/>
  <c r="G19" i="7" l="1"/>
  <c r="PS2" i="8" l="1"/>
  <c r="OO2" i="8"/>
  <c r="NN2" i="8"/>
  <c r="F89" i="1"/>
  <c r="J88" i="1" s="1"/>
  <c r="B2" i="8"/>
  <c r="MM2" i="8" l="1"/>
  <c r="PI2" i="8"/>
  <c r="PD2" i="8"/>
  <c r="F114" i="1"/>
  <c r="OE2" i="8" s="1"/>
  <c r="ND2" i="8"/>
  <c r="MY2" i="8"/>
  <c r="F79" i="1"/>
  <c r="MC2" i="8" s="1"/>
  <c r="LW2" i="8"/>
  <c r="NU2" i="8" l="1"/>
  <c r="NT2" i="8" s="1"/>
  <c r="PZ2" i="8"/>
  <c r="PY2" i="8" s="1"/>
  <c r="QG2" i="8"/>
  <c r="QF2" i="8" s="1"/>
  <c r="NY2" i="8"/>
  <c r="NX2" i="8" s="1"/>
  <c r="KM2" i="8"/>
  <c r="JH2" i="8"/>
  <c r="JG2" i="8" s="1"/>
  <c r="JF2" i="8"/>
  <c r="JE2" i="8" s="1"/>
  <c r="JD2" i="8"/>
  <c r="IK2" i="8"/>
  <c r="IJ2" i="8" s="1"/>
  <c r="JK2" i="8" l="1"/>
  <c r="JJ2" i="8" s="1"/>
  <c r="U36" i="7"/>
  <c r="AH2" i="8" s="1"/>
  <c r="Q2" i="8" l="1"/>
  <c r="P2" i="8"/>
  <c r="N2" i="8" l="1"/>
  <c r="M2" i="8"/>
  <c r="L2" i="8"/>
  <c r="K2" i="8"/>
  <c r="J2" i="8"/>
  <c r="I2" i="8"/>
  <c r="H2" i="8"/>
  <c r="G2" i="8"/>
  <c r="F2" i="8"/>
  <c r="E2" i="8"/>
  <c r="D2" i="8"/>
  <c r="C2" i="8"/>
  <c r="O2" i="8" l="1"/>
  <c r="F9" i="1" l="1"/>
  <c r="F22" i="1"/>
  <c r="IU2" i="8" s="1"/>
  <c r="IT2" i="8" s="1"/>
  <c r="F21" i="1"/>
  <c r="IS2" i="8" s="1"/>
  <c r="IR2" i="8" s="1"/>
  <c r="F20" i="1"/>
  <c r="IQ2" i="8" s="1"/>
  <c r="F63" i="1"/>
  <c r="LE2" i="8" s="1"/>
  <c r="J9" i="1" l="1"/>
  <c r="IE2" i="8"/>
  <c r="ID2" i="8" s="1"/>
  <c r="F24" i="1"/>
  <c r="J24" i="1" s="1"/>
  <c r="JY2" i="8"/>
  <c r="F109" i="1"/>
  <c r="J109" i="1" s="1"/>
  <c r="LX2" i="8"/>
  <c r="NZ2" i="8" l="1"/>
  <c r="IX2" i="8"/>
  <c r="IW2" i="8" s="1"/>
  <c r="F136" i="1"/>
  <c r="PC2" i="8" s="1"/>
  <c r="PB2" i="8" s="1"/>
  <c r="F95" i="1"/>
  <c r="MT2" i="8" s="1"/>
  <c r="MS2" i="8" s="1"/>
  <c r="F130" i="1"/>
  <c r="OV2" i="8" s="1"/>
  <c r="OU2" i="8" s="1"/>
  <c r="F98" i="1"/>
  <c r="MX2" i="8" s="1"/>
  <c r="MW2" i="8" s="1"/>
</calcChain>
</file>

<file path=xl/sharedStrings.xml><?xml version="1.0" encoding="utf-8"?>
<sst xmlns="http://schemas.openxmlformats.org/spreadsheetml/2006/main" count="1673" uniqueCount="1079">
  <si>
    <t>A）入院診療収入</t>
  </si>
  <si>
    <t>B）室料差額収益</t>
  </si>
  <si>
    <t>C）外来診療収入</t>
  </si>
  <si>
    <t>D）その他医業収入</t>
  </si>
  <si>
    <t>Ｅ）材料費</t>
  </si>
  <si>
    <t>Ｆ）給与費</t>
  </si>
  <si>
    <t>Ｇ）委託費</t>
  </si>
  <si>
    <t>Ｈ）設備関係費</t>
  </si>
  <si>
    <t>Ｉ）研究研修費</t>
  </si>
  <si>
    <t>Ｊ）経費</t>
  </si>
  <si>
    <t>Ｋ）控除対象外消費税等負担額</t>
  </si>
  <si>
    <t>Ｌ）本部費配賦額</t>
  </si>
  <si>
    <t>④医業外収益</t>
  </si>
  <si>
    <t>⑤医業外費用</t>
  </si>
  <si>
    <r>
      <t>⑥経常利益（（①＋④）－（②＋⑤））</t>
    </r>
    <r>
      <rPr>
        <sz val="11"/>
        <color rgb="FFFF0000"/>
        <rFont val="HG丸ｺﾞｼｯｸM-PRO"/>
        <family val="3"/>
        <charset val="128"/>
      </rPr>
      <t>（入力不要）</t>
    </r>
  </si>
  <si>
    <t>（再掲）減価償却費</t>
    <phoneticPr fontId="2"/>
  </si>
  <si>
    <t>千円</t>
    <phoneticPr fontId="2"/>
  </si>
  <si>
    <r>
      <t>②医業費用（Ｅ～Ｌの合計）</t>
    </r>
    <r>
      <rPr>
        <sz val="11"/>
        <color rgb="FFFF0000"/>
        <rFont val="HG丸ｺﾞｼｯｸM-PRO"/>
        <family val="3"/>
        <charset val="128"/>
      </rPr>
      <t>（入力不要）</t>
    </r>
    <phoneticPr fontId="2"/>
  </si>
  <si>
    <r>
      <t>①医業収益（Ａ＋Ｂ＋Ｃ＋D）</t>
    </r>
    <r>
      <rPr>
        <sz val="11"/>
        <color rgb="FFFF0000"/>
        <rFont val="HG丸ｺﾞｼｯｸM-PRO"/>
        <family val="3"/>
        <charset val="128"/>
      </rPr>
      <t>（入力不要）</t>
    </r>
    <phoneticPr fontId="2"/>
  </si>
  <si>
    <r>
      <t>③医業利益（①－②）</t>
    </r>
    <r>
      <rPr>
        <sz val="11"/>
        <color rgb="FFFF0000"/>
        <rFont val="HG丸ｺﾞｼｯｸM-PRO"/>
        <family val="3"/>
        <charset val="128"/>
      </rPr>
      <t>（入力不要）</t>
    </r>
    <phoneticPr fontId="2"/>
  </si>
  <si>
    <t>５. 損益等</t>
    <phoneticPr fontId="2"/>
  </si>
  <si>
    <t>◆（５－１）医業損益（月）</t>
    <phoneticPr fontId="2"/>
  </si>
  <si>
    <t>（再掲）</t>
    <phoneticPr fontId="2"/>
  </si>
  <si>
    <t>◆（（５－２）医業損益（年度）</t>
    <phoneticPr fontId="2"/>
  </si>
  <si>
    <t>【11・12】</t>
  </si>
  <si>
    <t>初・再診</t>
  </si>
  <si>
    <t>【13・14】</t>
  </si>
  <si>
    <t>医学管理・在宅</t>
  </si>
  <si>
    <t>【20】</t>
  </si>
  <si>
    <t>投薬</t>
  </si>
  <si>
    <t>【30】</t>
  </si>
  <si>
    <t>注射</t>
  </si>
  <si>
    <t>【40】</t>
  </si>
  <si>
    <t>処置</t>
  </si>
  <si>
    <t>【50】</t>
  </si>
  <si>
    <t>手術・麻酔</t>
  </si>
  <si>
    <t>【60】</t>
  </si>
  <si>
    <t>検査・病理</t>
  </si>
  <si>
    <t>【70】</t>
  </si>
  <si>
    <t>画像診断</t>
  </si>
  <si>
    <t>その他</t>
  </si>
  <si>
    <t>外来診療報酬 行為別内訳</t>
    <phoneticPr fontId="2"/>
  </si>
  <si>
    <t>（再掲）リハビリテーション</t>
    <phoneticPr fontId="2"/>
  </si>
  <si>
    <t>点</t>
  </si>
  <si>
    <t>点</t>
    <phoneticPr fontId="2"/>
  </si>
  <si>
    <t>（再掲）人工透析</t>
    <phoneticPr fontId="2"/>
  </si>
  <si>
    <t>４. 診療報酬点数 行為別内訳</t>
    <phoneticPr fontId="2"/>
  </si>
  <si>
    <t>◆（４－１）外来行為別内訳　＊査定等は考慮せずに診療報酬請求の実績を記入してください。</t>
    <phoneticPr fontId="2"/>
  </si>
  <si>
    <t>◆（４－２）入院行為別内訳　＊査定等は考慮せずに診療報酬請求の実績を記入してください。</t>
    <phoneticPr fontId="2"/>
  </si>
  <si>
    <t>入院診療報酬 行為別内訳</t>
    <phoneticPr fontId="2"/>
  </si>
  <si>
    <t>入院料等</t>
    <phoneticPr fontId="2"/>
  </si>
  <si>
    <t>ＤＰＣ包括評価部分</t>
    <phoneticPr fontId="2"/>
  </si>
  <si>
    <t>円</t>
  </si>
  <si>
    <t>円</t>
    <phoneticPr fontId="2"/>
  </si>
  <si>
    <r>
      <t xml:space="preserve">入院診療報酬点数 合計
</t>
    </r>
    <r>
      <rPr>
        <sz val="10.5"/>
        <color theme="1"/>
        <rFont val="HG丸ｺﾞｼｯｸM-PRO"/>
        <family val="3"/>
        <charset val="128"/>
      </rPr>
      <t>（【11・12】～食事療養費の合計）</t>
    </r>
    <r>
      <rPr>
        <sz val="10.5"/>
        <color rgb="FFFF0000"/>
        <rFont val="HG丸ｺﾞｼｯｸM-PRO"/>
        <family val="3"/>
        <charset val="128"/>
      </rPr>
      <t>（入力不要）</t>
    </r>
    <phoneticPr fontId="2"/>
  </si>
  <si>
    <t>◆（３－２）入院患者統計・診療単価</t>
    <phoneticPr fontId="2"/>
  </si>
  <si>
    <t>≪診療報酬請求の実績を記入≫　＊査定等は考慮せずに記入してください。</t>
    <phoneticPr fontId="2"/>
  </si>
  <si>
    <t>① 月間日数</t>
  </si>
  <si>
    <t>④ 新入院患者数</t>
  </si>
  <si>
    <t>⑥ （再掲）うち入院当日に退院した患者数</t>
    <phoneticPr fontId="2"/>
  </si>
  <si>
    <t>日</t>
  </si>
  <si>
    <t>床</t>
  </si>
  <si>
    <t>人</t>
  </si>
  <si>
    <t>％</t>
  </si>
  <si>
    <t>患者統計</t>
    <phoneticPr fontId="2"/>
  </si>
  <si>
    <t>単価</t>
    <phoneticPr fontId="2"/>
  </si>
  <si>
    <r>
      <t>⑦ 入院患者延数
（③＋⑤）</t>
    </r>
    <r>
      <rPr>
        <sz val="11"/>
        <color rgb="FFFF0000"/>
        <rFont val="HG丸ｺﾞｼｯｸM-PRO"/>
        <family val="3"/>
        <charset val="128"/>
      </rPr>
      <t>（入力不要）</t>
    </r>
    <phoneticPr fontId="2"/>
  </si>
  <si>
    <r>
      <t>⑪ 入院患者1人1日あたり診療単価
（⑩×10÷⑦）</t>
    </r>
    <r>
      <rPr>
        <sz val="11"/>
        <color rgb="FFFF0000"/>
        <rFont val="HG丸ｺﾞｼｯｸM-PRO"/>
        <family val="3"/>
        <charset val="128"/>
      </rPr>
      <t>（入力不要）</t>
    </r>
    <phoneticPr fontId="2"/>
  </si>
  <si>
    <r>
      <t xml:space="preserve">⑨ 平均在院日数
</t>
    </r>
    <r>
      <rPr>
        <sz val="10.5"/>
        <color rgb="FF000000"/>
        <rFont val="HG丸ｺﾞｼｯｸM-PRO"/>
        <family val="3"/>
        <charset val="128"/>
      </rPr>
      <t>（（③＋⑥）÷（（④＋⑤）÷2））</t>
    </r>
    <r>
      <rPr>
        <sz val="10.5"/>
        <color rgb="FFFF0000"/>
        <rFont val="HG丸ｺﾞｼｯｸM-PRO"/>
        <family val="3"/>
        <charset val="128"/>
      </rPr>
      <t>（入力不要）</t>
    </r>
    <phoneticPr fontId="2"/>
  </si>
  <si>
    <r>
      <t>⑧ 病床利用率
（③÷（①×②）×100）</t>
    </r>
    <r>
      <rPr>
        <sz val="11"/>
        <color rgb="FFFF0000"/>
        <rFont val="HG丸ｺﾞｼｯｸM-PRO"/>
        <family val="3"/>
        <charset val="128"/>
      </rPr>
      <t>（入力不要）</t>
    </r>
    <phoneticPr fontId="2"/>
  </si>
  <si>
    <t>３. 患者統計、診療単価</t>
    <phoneticPr fontId="2"/>
  </si>
  <si>
    <t>◆（３－１）外来患者統計・診療単価</t>
    <phoneticPr fontId="2"/>
  </si>
  <si>
    <t>① 外来診療日数</t>
  </si>
  <si>
    <t>③ 初診患者数</t>
  </si>
  <si>
    <r>
      <t>⑤ 外来患者1人1日あたり診療単価
（④×10÷②）</t>
    </r>
    <r>
      <rPr>
        <sz val="11"/>
        <color rgb="FFFF0000"/>
        <rFont val="HG丸ｺﾞｼｯｸM-PRO"/>
        <family val="3"/>
        <charset val="128"/>
      </rPr>
      <t>（入力不要）</t>
    </r>
    <phoneticPr fontId="2"/>
  </si>
  <si>
    <t>２. 施設基準、病院機能等</t>
    <phoneticPr fontId="2"/>
  </si>
  <si>
    <t>◆（２－１）入院基本料</t>
    <phoneticPr fontId="2"/>
  </si>
  <si>
    <t>結核病棟入院基本料</t>
  </si>
  <si>
    <t>一般</t>
  </si>
  <si>
    <t>結核</t>
  </si>
  <si>
    <t>精神</t>
  </si>
  <si>
    <t>障害者施設等入院基本料</t>
  </si>
  <si>
    <t>◆（１－３）病床区分ごとの許可病床数　＊該当する病床数を記入してください。（休床を含める）</t>
    <phoneticPr fontId="2"/>
  </si>
  <si>
    <t>許可病床数</t>
    <phoneticPr fontId="9"/>
  </si>
  <si>
    <t>療養</t>
    <phoneticPr fontId="9"/>
  </si>
  <si>
    <t>◆（１－１）病院名・所在地・記入担当者等　＊入力又はプルダウンメニューから選択してください。</t>
    <phoneticPr fontId="2"/>
  </si>
  <si>
    <t>電話番号</t>
  </si>
  <si>
    <t>Eメール</t>
  </si>
  <si>
    <t>介護
医療院</t>
    <phoneticPr fontId="9"/>
  </si>
  <si>
    <t>◆（１－２）開設者　＊プルダウンメニューから選択してください。</t>
    <phoneticPr fontId="2"/>
  </si>
  <si>
    <t>開設者</t>
  </si>
  <si>
    <t>◆（１－４）直近1年間の病床数の変動有無</t>
    <phoneticPr fontId="2"/>
  </si>
  <si>
    <t>　　　　　　</t>
  </si>
  <si>
    <t>精神</t>
    <phoneticPr fontId="9"/>
  </si>
  <si>
    <t>結核</t>
    <phoneticPr fontId="9"/>
  </si>
  <si>
    <t>感染</t>
    <phoneticPr fontId="9"/>
  </si>
  <si>
    <r>
      <t xml:space="preserve">合計
</t>
    </r>
    <r>
      <rPr>
        <sz val="7.5"/>
        <color rgb="FFFF0000"/>
        <rFont val="HG丸ｺﾞｼｯｸM-PRO"/>
        <family val="3"/>
        <charset val="128"/>
      </rPr>
      <t>（入力不要）</t>
    </r>
    <phoneticPr fontId="9"/>
  </si>
  <si>
    <t>病院名</t>
  </si>
  <si>
    <t>所在地</t>
  </si>
  <si>
    <t>所属</t>
  </si>
  <si>
    <t>記入者連絡先</t>
    <phoneticPr fontId="9"/>
  </si>
  <si>
    <t>FAX番号</t>
    <phoneticPr fontId="9"/>
  </si>
  <si>
    <t>都道府県</t>
    <phoneticPr fontId="9"/>
  </si>
  <si>
    <t>〒</t>
    <phoneticPr fontId="9"/>
  </si>
  <si>
    <t>役職</t>
    <phoneticPr fontId="9"/>
  </si>
  <si>
    <t>氏名</t>
    <phoneticPr fontId="9"/>
  </si>
  <si>
    <t>※</t>
    <phoneticPr fontId="9"/>
  </si>
  <si>
    <t>変動有無</t>
    <phoneticPr fontId="9"/>
  </si>
  <si>
    <t>変動理由</t>
    <phoneticPr fontId="9"/>
  </si>
  <si>
    <t>あり</t>
    <phoneticPr fontId="9"/>
  </si>
  <si>
    <t>なし</t>
    <phoneticPr fontId="9"/>
  </si>
  <si>
    <t>受信日時</t>
  </si>
  <si>
    <t>0-0-1_管理番号</t>
  </si>
  <si>
    <t>1-1-1_病院名</t>
  </si>
  <si>
    <t>1-1-2_保険医療機関コード</t>
  </si>
  <si>
    <t>1-1-31_郵便番号</t>
  </si>
  <si>
    <t>1-1-32_住所_都道府県</t>
  </si>
  <si>
    <t>1-1-33_住所_市区町村以下</t>
  </si>
  <si>
    <t>1-1-41_所属</t>
  </si>
  <si>
    <t>1-1-42_役職</t>
  </si>
  <si>
    <t>1-1-43_氏名</t>
  </si>
  <si>
    <t>1-1-5_電話番号</t>
  </si>
  <si>
    <t>1-1-6_FAX番号</t>
  </si>
  <si>
    <t>1-1-7_Eメールアドレス</t>
  </si>
  <si>
    <t>1-2_開設者</t>
  </si>
  <si>
    <t>1-3-1_許可病床数（合計）</t>
  </si>
  <si>
    <t>1-3-2_許可病床数（一般）</t>
  </si>
  <si>
    <t>1-3-4_許可病床数（精神）</t>
  </si>
  <si>
    <t>1-3-5_許可病床数（結核）</t>
  </si>
  <si>
    <t>1-3-6_許可病床数（感染）</t>
  </si>
  <si>
    <t>1-3-7_許可病床数（介護医療院）</t>
  </si>
  <si>
    <t>1-4-1_変動有無</t>
  </si>
  <si>
    <t>1-4-2-1_病院の増改築や移転</t>
  </si>
  <si>
    <t>1-4-2-2_診療科目の増減</t>
  </si>
  <si>
    <t>1-4-2-3_病院の体制や運営の変更</t>
  </si>
  <si>
    <t>1-4-2-4_自然災害による影響</t>
  </si>
  <si>
    <t>1-4-2-51_その他</t>
  </si>
  <si>
    <t>1-4-2-52_その他（具体的内容）</t>
  </si>
  <si>
    <t>1-5-1_医師</t>
  </si>
  <si>
    <t>1-5-2_薬剤師</t>
  </si>
  <si>
    <t>1-5-3_看護師</t>
  </si>
  <si>
    <t>1-5-5_事務職員</t>
  </si>
  <si>
    <t>1-5-6_職員数_合計</t>
  </si>
  <si>
    <t>診療科目の増減</t>
    <phoneticPr fontId="9"/>
  </si>
  <si>
    <t>病院の体制や運営の変更</t>
    <phoneticPr fontId="9"/>
  </si>
  <si>
    <t>＊該当するすべてにチェック</t>
    <phoneticPr fontId="9"/>
  </si>
  <si>
    <t>自然災害による影響</t>
    <phoneticPr fontId="9"/>
  </si>
  <si>
    <t>病院の増改築や移転</t>
    <phoneticPr fontId="9"/>
  </si>
  <si>
    <t>その他</t>
    <phoneticPr fontId="9"/>
  </si>
  <si>
    <r>
      <rPr>
        <u/>
        <sz val="11"/>
        <color theme="1"/>
        <rFont val="HG丸ｺﾞｼｯｸM-PRO"/>
        <family val="3"/>
        <charset val="128"/>
      </rPr>
      <t>「その他」</t>
    </r>
    <r>
      <rPr>
        <sz val="11"/>
        <color theme="1"/>
        <rFont val="HG丸ｺﾞｼｯｸM-PRO"/>
        <family val="3"/>
        <charset val="128"/>
      </rPr>
      <t>の場合、詳細をご記入ください。</t>
    </r>
    <phoneticPr fontId="9"/>
  </si>
  <si>
    <t>① 医師</t>
  </si>
  <si>
    <t>② 薬剤師</t>
  </si>
  <si>
    <t>③ 看護師</t>
  </si>
  <si>
    <t>⑤ 事務職員</t>
  </si>
  <si>
    <r>
      <t>合計（①＋②＋③＋④＋⑤）</t>
    </r>
    <r>
      <rPr>
        <sz val="11"/>
        <color rgb="FFFF0000"/>
        <rFont val="HG丸ｺﾞｼｯｸM-PRO"/>
        <family val="3"/>
        <charset val="128"/>
      </rPr>
      <t>（入力不要）</t>
    </r>
    <phoneticPr fontId="9"/>
  </si>
  <si>
    <t>療養病棟入院基本料</t>
  </si>
  <si>
    <t>特定機能病院
入院基本料</t>
    <phoneticPr fontId="9"/>
  </si>
  <si>
    <t>◆（２－３）病院機能等 ＊届出している病院機能等を選択してください。 ＊該当するすべてにチェック</t>
    <phoneticPr fontId="9"/>
  </si>
  <si>
    <t>特定機能病院</t>
    <phoneticPr fontId="9"/>
  </si>
  <si>
    <t>ＤＰＣ対象病院</t>
    <phoneticPr fontId="9"/>
  </si>
  <si>
    <t>ＤＰＣ準備病院</t>
    <phoneticPr fontId="9"/>
  </si>
  <si>
    <t>救命救急センター</t>
    <phoneticPr fontId="9"/>
  </si>
  <si>
    <t>地域医療支援病院</t>
    <phoneticPr fontId="9"/>
  </si>
  <si>
    <t>臨床研修病院</t>
  </si>
  <si>
    <t>在宅療養支援病院</t>
    <phoneticPr fontId="9"/>
  </si>
  <si>
    <t>在宅療養後方支援病院</t>
  </si>
  <si>
    <t>保険医療機関コード※</t>
    <phoneticPr fontId="9"/>
  </si>
  <si>
    <t>◆（２－２）特定入院料</t>
    <phoneticPr fontId="2"/>
  </si>
  <si>
    <t>区分</t>
  </si>
  <si>
    <t>医薬品費</t>
  </si>
  <si>
    <t>診療材料費</t>
  </si>
  <si>
    <t>精神病棟入院基本料</t>
    <phoneticPr fontId="9"/>
  </si>
  <si>
    <t>2-3-01_特定機能病院</t>
  </si>
  <si>
    <t>2-3-02_地域医療支援病院</t>
  </si>
  <si>
    <t>2-3-03_臨床研修病院</t>
  </si>
  <si>
    <t>2-3-04_DPC対象病院</t>
  </si>
  <si>
    <t>2-3-05_DPC準備病院</t>
  </si>
  <si>
    <t>2-3-06_救命救急センター</t>
  </si>
  <si>
    <t>2-3-07_災害拠点病院</t>
  </si>
  <si>
    <t>1.  救命救急入院料</t>
    <phoneticPr fontId="9"/>
  </si>
  <si>
    <t>2.  特定集中治療室管理料</t>
    <phoneticPr fontId="9"/>
  </si>
  <si>
    <t>3.  ハイケアユニット入院医療管理料</t>
    <phoneticPr fontId="9"/>
  </si>
  <si>
    <t>紹介受診重点医療機関</t>
    <phoneticPr fontId="9"/>
  </si>
  <si>
    <t>電気料金</t>
  </si>
  <si>
    <t>電気料金</t>
    <phoneticPr fontId="2"/>
  </si>
  <si>
    <t>ガス料金</t>
  </si>
  <si>
    <t>ガス料金</t>
    <phoneticPr fontId="2"/>
  </si>
  <si>
    <t>その他の水道光熱費</t>
  </si>
  <si>
    <t>その他の水道光熱費</t>
    <phoneticPr fontId="2"/>
  </si>
  <si>
    <t>都道府県がん診療連携拠点病院（特例型含む）、地域がん診療連携拠点病院（特例型含む）、</t>
  </si>
  <si>
    <t>％</t>
    <phoneticPr fontId="9"/>
  </si>
  <si>
    <t>病床数</t>
    <phoneticPr fontId="9"/>
  </si>
  <si>
    <t>200床以上</t>
  </si>
  <si>
    <t>Ⅰ</t>
    <phoneticPr fontId="9"/>
  </si>
  <si>
    <t>Ⅱ</t>
    <phoneticPr fontId="9"/>
  </si>
  <si>
    <t>有</t>
    <phoneticPr fontId="9"/>
  </si>
  <si>
    <t>以上で質問はすべて終わりです。
調査票の提出方法は、1頁をご確認ください。
ご回答いただいた内容は、本調査の集計目的に利用し、
個別の病院名及び個人が特定されるような処理・取扱いは一切いたしません。
本調査にご協力いただき、誠にありがとうございました。</t>
    <phoneticPr fontId="9"/>
  </si>
  <si>
    <t>④ 医療技術員等</t>
    <phoneticPr fontId="9"/>
  </si>
  <si>
    <t>＊届出している区分を選択のうえ、対応する箇所に病床数を記入してください。</t>
    <phoneticPr fontId="9"/>
  </si>
  <si>
    <t>1-3-3_許可病床数（療養）</t>
  </si>
  <si>
    <t>1-5-4_医療技術員等</t>
  </si>
  <si>
    <t>4.  脳卒中ケアユニット入院医療管理料</t>
    <phoneticPr fontId="9"/>
  </si>
  <si>
    <t>5.  小児特定集中治療室管理料</t>
    <phoneticPr fontId="9"/>
  </si>
  <si>
    <t>6.  新生児特定集中治療室管理料</t>
    <phoneticPr fontId="9"/>
  </si>
  <si>
    <t>療養</t>
    <phoneticPr fontId="9"/>
  </si>
  <si>
    <r>
      <t>（再掲）ベースアップ評価料等</t>
    </r>
    <r>
      <rPr>
        <vertAlign val="superscript"/>
        <sz val="11"/>
        <color theme="1"/>
        <rFont val="HG丸ｺﾞｼｯｸM-PRO"/>
        <family val="3"/>
        <charset val="128"/>
      </rPr>
      <t>※1</t>
    </r>
    <phoneticPr fontId="2"/>
  </si>
  <si>
    <r>
      <t>食事療養費</t>
    </r>
    <r>
      <rPr>
        <vertAlign val="superscript"/>
        <sz val="11"/>
        <color theme="1"/>
        <rFont val="HG丸ｺﾞｼｯｸM-PRO"/>
        <family val="3"/>
        <charset val="128"/>
      </rPr>
      <t>※２</t>
    </r>
    <phoneticPr fontId="2"/>
  </si>
  <si>
    <t>※1　「【80】その他」の内訳である再掲のうち、「ベースアップ評価料等」については、外来行為別では、</t>
    <phoneticPr fontId="2"/>
  </si>
  <si>
    <t>※千円単位で記入（例）10,000円 → 10千円</t>
  </si>
  <si>
    <t>＊病院会計準則に基づき記入してください。</t>
    <phoneticPr fontId="2"/>
  </si>
  <si>
    <r>
      <t>⑥経常利益（（①＋④）－（②＋⑤））</t>
    </r>
    <r>
      <rPr>
        <sz val="11"/>
        <color rgb="FFFF0000"/>
        <rFont val="HG丸ｺﾞｼｯｸM-PRO"/>
        <family val="3"/>
        <charset val="128"/>
      </rPr>
      <t>（入力不要）</t>
    </r>
    <phoneticPr fontId="2"/>
  </si>
  <si>
    <t>2023年度</t>
    <phoneticPr fontId="2"/>
  </si>
  <si>
    <t>※水道光熱費について、その内訳を電気料金、ガス料金、その他の水道光熱費に分けて入力ください。</t>
  </si>
  <si>
    <t>該当しない病院は次にお進みください。</t>
  </si>
  <si>
    <r>
      <t>＊</t>
    </r>
    <r>
      <rPr>
        <sz val="11"/>
        <color rgb="FFFF0000"/>
        <rFont val="HG丸ｺﾞｼｯｸM-PRO"/>
        <family val="3"/>
        <charset val="128"/>
      </rPr>
      <t>ICU1～6の病院</t>
    </r>
    <r>
      <rPr>
        <sz val="11"/>
        <color theme="1"/>
        <rFont val="HG丸ｺﾞｼｯｸM-PRO"/>
        <family val="3"/>
        <charset val="128"/>
      </rPr>
      <t>がご回答ください。</t>
    </r>
    <phoneticPr fontId="9"/>
  </si>
  <si>
    <r>
      <t>＊</t>
    </r>
    <r>
      <rPr>
        <sz val="11"/>
        <color rgb="FFFF0000"/>
        <rFont val="HG丸ｺﾞｼｯｸM-PRO"/>
        <family val="3"/>
        <charset val="128"/>
      </rPr>
      <t>ICU1～4の病院</t>
    </r>
    <r>
      <rPr>
        <sz val="11"/>
        <color theme="1"/>
        <rFont val="HG丸ｺﾞｼｯｸM-PRO"/>
        <family val="3"/>
        <charset val="128"/>
      </rPr>
      <t>がご回答ください。</t>
    </r>
    <phoneticPr fontId="9"/>
  </si>
  <si>
    <t>急性期一般入院料1、7対1入院基本料を選択した病院がご回答ください</t>
    <phoneticPr fontId="9"/>
  </si>
  <si>
    <t>病床数区分なし（地域一般のみ）</t>
  </si>
  <si>
    <r>
      <t>基準①</t>
    </r>
    <r>
      <rPr>
        <vertAlign val="superscript"/>
        <sz val="11"/>
        <color theme="1"/>
        <rFont val="HG丸ｺﾞｼｯｸM-PRO"/>
        <family val="3"/>
        <charset val="128"/>
      </rPr>
      <t>※</t>
    </r>
    <phoneticPr fontId="9"/>
  </si>
  <si>
    <t>200床未満</t>
    <phoneticPr fontId="9"/>
  </si>
  <si>
    <r>
      <t>基準②</t>
    </r>
    <r>
      <rPr>
        <vertAlign val="superscript"/>
        <sz val="11"/>
        <color theme="1"/>
        <rFont val="HG丸ｺﾞｼｯｸM-PRO"/>
        <family val="3"/>
        <charset val="128"/>
      </rPr>
      <t>※</t>
    </r>
    <phoneticPr fontId="9"/>
  </si>
  <si>
    <t>上記以外を選択した病院がご回答ください</t>
    <phoneticPr fontId="9"/>
  </si>
  <si>
    <t>急性期一般入院料1および7対1入院基本料の一般病棟用の重症度、医療・看護必要度の基準は、基準①がA得点</t>
    <phoneticPr fontId="9"/>
  </si>
  <si>
    <t>3点以上又はC得点1点以上、基準②がA得点2点以上又はC得点1点以上に該当する割合を指します。</t>
    <phoneticPr fontId="9"/>
  </si>
  <si>
    <t>〇賃上げ率※について</t>
  </si>
  <si>
    <r>
      <rPr>
        <b/>
        <u/>
        <sz val="11"/>
        <color rgb="FFFF0000"/>
        <rFont val="HG丸ｺﾞｼｯｸM-PRO"/>
        <family val="3"/>
        <charset val="128"/>
      </rPr>
      <t>「都道府県番号(２桁)」「‐（ハイフン）」「医療機関番号(７桁)」の計１０字</t>
    </r>
    <r>
      <rPr>
        <sz val="11"/>
        <color theme="1"/>
        <rFont val="HG丸ｺﾞｼｯｸM-PRO"/>
        <family val="3"/>
        <charset val="128"/>
      </rPr>
      <t>で入力してください。</t>
    </r>
    <phoneticPr fontId="9"/>
  </si>
  <si>
    <t>＊2024年6月～2025年5月の病床数の変動有無、理由について記入してください。</t>
    <phoneticPr fontId="2"/>
  </si>
  <si>
    <t>2024年度</t>
    <phoneticPr fontId="2"/>
  </si>
  <si>
    <t>2-1-211_一般病棟256</t>
  </si>
  <si>
    <t>2-1-212_一般病棟256_病床数</t>
  </si>
  <si>
    <t>2-1-221_療養病棟256-1</t>
  </si>
  <si>
    <t>2-1-222_療養病棟256-1_病床数</t>
  </si>
  <si>
    <t>2-1-223_療養病棟256-2</t>
  </si>
  <si>
    <t>2-1-224_療養病棟256-2_病床数</t>
  </si>
  <si>
    <t>2-1-231_結核病棟256</t>
  </si>
  <si>
    <t>2-1-232_結核病棟256_病床数</t>
  </si>
  <si>
    <t>2-1-241_精神病棟256</t>
  </si>
  <si>
    <t>2-1-242_精神病棟256_病床数</t>
  </si>
  <si>
    <t>2-1-2511_特定_一般病棟256</t>
  </si>
  <si>
    <t>2-1-2512_特定_一般病棟256_病床数</t>
  </si>
  <si>
    <t>2-1-2521_特定_結核病棟256</t>
  </si>
  <si>
    <t>2-1-2522_特定_結核病棟256_病床数</t>
  </si>
  <si>
    <t>2-1-2531_特定_精神病棟256</t>
  </si>
  <si>
    <t>2-1-2532_特定_精神病棟256_病床数</t>
  </si>
  <si>
    <t>2-1-261_専門病院256</t>
  </si>
  <si>
    <t>2-1-262_専門病院256_病床数</t>
  </si>
  <si>
    <t>2-1-271_障害者施設等256</t>
  </si>
  <si>
    <t>2-1-272_障害者施設等256_病床数</t>
  </si>
  <si>
    <t>2-1-111_一般病棟246</t>
  </si>
  <si>
    <t>2-1-112_一般病棟246_病床数</t>
  </si>
  <si>
    <t>2-1-121_療養病棟246-1</t>
  </si>
  <si>
    <t>2-1-122_療養病棟246-1_病床数</t>
  </si>
  <si>
    <t>2-1-123_療養病棟246-2</t>
  </si>
  <si>
    <t>2-1-124_療養病棟246-2_病床数</t>
  </si>
  <si>
    <t>2-1-131_結核病棟246</t>
  </si>
  <si>
    <t>2-1-132_結核病棟246_病床数</t>
  </si>
  <si>
    <t>2-1-141_精神病棟246</t>
  </si>
  <si>
    <t>2-1-142_精神病棟246_病床数</t>
  </si>
  <si>
    <t>2-1-1511_特定_一般病棟246</t>
  </si>
  <si>
    <t>2-1-1512_特定_一般病棟246_病床数</t>
  </si>
  <si>
    <t>2-1-1521_特定_結核病棟246</t>
  </si>
  <si>
    <t>2-1-1522_特定_結核病棟246_病床数</t>
  </si>
  <si>
    <t>2-1-1531_特定_精神病棟246</t>
  </si>
  <si>
    <t>2-1-1532_特定_精神病棟246_病床数</t>
  </si>
  <si>
    <t>2-1-161_専門病院246</t>
  </si>
  <si>
    <t>2-1-162_専門病院246_病床数</t>
  </si>
  <si>
    <t>2-1-171_障害者施設等246</t>
  </si>
  <si>
    <t>2-1-172_障害者施設等246_病床数</t>
  </si>
  <si>
    <t>3-1-21_外来診療日数256</t>
  </si>
  <si>
    <t>3-1-22_外来患者延数256</t>
  </si>
  <si>
    <t>3-1-23_初診患者数256</t>
  </si>
  <si>
    <t>3-1-24_外来診療報酬点数_合計256</t>
  </si>
  <si>
    <t>3-1-252_外来診療単価256</t>
  </si>
  <si>
    <t>3-2-202_月末病床数256</t>
  </si>
  <si>
    <t>3-2-203_在院患者延数256</t>
  </si>
  <si>
    <t>3-2-204_新入院患者数256</t>
  </si>
  <si>
    <t>3-2-205_退院患者数256</t>
  </si>
  <si>
    <t>3-2-206_うち入院当日に退院した患者数256</t>
  </si>
  <si>
    <t>3-2-207_入院患者延数256</t>
  </si>
  <si>
    <t>3-2-2081_病床利用率256（計算用）</t>
  </si>
  <si>
    <t>3-2-2082_病床利用率256</t>
  </si>
  <si>
    <t>3-2-2091_平均在院日数256（計算用）</t>
  </si>
  <si>
    <t>3-2-2092_平均在院日数256</t>
  </si>
  <si>
    <t>3-2-210_入院診療報酬点数_合計256</t>
  </si>
  <si>
    <t>3-2-2111_入院診療単価256（計算用）</t>
  </si>
  <si>
    <t>3-2-2112_入院診療単価256</t>
  </si>
  <si>
    <t>4-2-2011_初・再診256</t>
  </si>
  <si>
    <t>4-2-2013_医学管理・在宅256</t>
  </si>
  <si>
    <t>4-2-2020_投薬256</t>
  </si>
  <si>
    <t>4-2-2030_注射256</t>
  </si>
  <si>
    <t>4-2-2040_処置256</t>
  </si>
  <si>
    <t>4-2-2041_再掲_人工透析256</t>
  </si>
  <si>
    <t>4-2-2050_手術・麻酔256</t>
  </si>
  <si>
    <t>4-2-2060_検査・病理256</t>
  </si>
  <si>
    <t>4-2-2070_画像診断256</t>
  </si>
  <si>
    <t>5-1-2-10_医業収益256</t>
  </si>
  <si>
    <t>5-1-2-110_入院診療収入256</t>
  </si>
  <si>
    <t>5-1-2-120_室料差額収益256</t>
  </si>
  <si>
    <t>5-1-2-130_外来診療収入256</t>
  </si>
  <si>
    <t>5-1-2-140_その他医業収入256</t>
  </si>
  <si>
    <t>5-1-2-20_医業費用256</t>
  </si>
  <si>
    <t>5-1-2-210_材料費256</t>
  </si>
  <si>
    <t>5-1-2-211_再掲_医薬品費256</t>
  </si>
  <si>
    <t>5-1-2-212_再掲_診療材料費256</t>
  </si>
  <si>
    <t>5-1-2-220_給与費256</t>
  </si>
  <si>
    <t>5-1-2-230_委託費256</t>
  </si>
  <si>
    <t>5-1-2-240_設備関係費256</t>
  </si>
  <si>
    <t>5-1-2-241_再掲_減価償却費256</t>
  </si>
  <si>
    <t>5-1-2-250_研究研修費256</t>
  </si>
  <si>
    <t>5-1-2-260_経費256</t>
  </si>
  <si>
    <t>5-1-2-261_再掲_水道光熱費256</t>
  </si>
  <si>
    <t>5-1-2-2611_再掲2_電気料金256</t>
  </si>
  <si>
    <t>5-1-2-2612_再掲2_ガス料金256</t>
  </si>
  <si>
    <t>5-1-2-2613_再掲2_その他の水道光熱費256</t>
  </si>
  <si>
    <t>5-1-2-270_控除対象外消費税等負担額256</t>
  </si>
  <si>
    <t>5-1-2-280_本部費配賦額256</t>
  </si>
  <si>
    <t>5-1-2-31_医業利益256（計算用）</t>
  </si>
  <si>
    <t>5-1-2-32_医業利益256</t>
  </si>
  <si>
    <t>5-1-2-40_医業外収益256</t>
  </si>
  <si>
    <t>5-1-2-50_医業外費用256</t>
  </si>
  <si>
    <t>5-1-2-61_経常利益256（計算用）</t>
  </si>
  <si>
    <t>5-1-2-62_経常利益256</t>
  </si>
  <si>
    <t>3-1-11_外来診療日数246</t>
  </si>
  <si>
    <t>3-1-12_外来患者延数246</t>
  </si>
  <si>
    <t>3-1-13_初診患者数246</t>
  </si>
  <si>
    <t>3-1-14_外来診療報酬点数_合計246</t>
  </si>
  <si>
    <t>3-1-151_外来診療単価246（計算用）</t>
  </si>
  <si>
    <t>3-1-152_外来診療単価246</t>
  </si>
  <si>
    <t>3-2-102_月末病床数246</t>
  </si>
  <si>
    <t>3-2-103_在院患者延数246</t>
  </si>
  <si>
    <t>3-2-104_新入院患者数246</t>
  </si>
  <si>
    <t>3-2-105_退院患者数246</t>
  </si>
  <si>
    <t>3-2-106_うち入院当日に退院した患者数246</t>
  </si>
  <si>
    <t>3-2-107_入院患者延数246</t>
  </si>
  <si>
    <t>3-2-1081_病床利用率246（計算用）</t>
  </si>
  <si>
    <t>3-2-1082_病床利用率246</t>
  </si>
  <si>
    <t>3-2-1091_平均在院日数246（計算用）</t>
  </si>
  <si>
    <t>3-2-1092_平均在院日数246</t>
  </si>
  <si>
    <t>3-2-110_入院診療報酬点数_合計246</t>
  </si>
  <si>
    <t>3-2-1111_入院診療単価246（計算用）</t>
  </si>
  <si>
    <t>3-2-1112_入院診療単価246</t>
  </si>
  <si>
    <t>4-2-1011_初・再診246</t>
  </si>
  <si>
    <t>4-2-1013_医学管理・在宅246</t>
  </si>
  <si>
    <t>4-2-1020_投薬246</t>
  </si>
  <si>
    <t>4-2-1030_注射246</t>
  </si>
  <si>
    <t>4-2-1040_処置246</t>
  </si>
  <si>
    <t>4-2-1041_再掲_人工透析246</t>
  </si>
  <si>
    <t>4-2-1050_手術・麻酔246</t>
  </si>
  <si>
    <t>4-2-1060_検査・病理246</t>
  </si>
  <si>
    <t>4-2-1070_画像診断246</t>
  </si>
  <si>
    <t>5-1-1-10_医業収益246</t>
  </si>
  <si>
    <t>5-1-1-110_入院診療収入246</t>
  </si>
  <si>
    <t>5-1-1-120_室料差額収益246</t>
  </si>
  <si>
    <t>5-1-1-130_外来診療収入246</t>
  </si>
  <si>
    <t>5-1-1-140_その他医業収入246</t>
  </si>
  <si>
    <t>5-1-1-20_医業費用246</t>
  </si>
  <si>
    <t>5-1-1-210_材料費246</t>
  </si>
  <si>
    <t>5-1-1-211_再掲_医薬品費246</t>
  </si>
  <si>
    <t>5-1-1-212_再掲_診療材料費246</t>
  </si>
  <si>
    <t>5-1-1-220_給与費246</t>
  </si>
  <si>
    <t>5-1-1-230_委託費246</t>
  </si>
  <si>
    <t>5-1-1-240_設備関係費246</t>
  </si>
  <si>
    <t>5-1-1-241_再掲_減価償却費246</t>
  </si>
  <si>
    <t>5-1-1-250_研究研修費246</t>
  </si>
  <si>
    <t>5-1-1-260_経費246</t>
  </si>
  <si>
    <t>5-1-1-261_再掲_水道光熱費246</t>
  </si>
  <si>
    <t>5-1-1-2611_再掲2_電気料金246</t>
  </si>
  <si>
    <t>5-1-1-2612_再掲2_ガス料金246</t>
  </si>
  <si>
    <t>5-1-1-2613_再掲2_その他の水道光熱費246</t>
  </si>
  <si>
    <t>5-1-1-270_控除対象外消費税等負担額246</t>
  </si>
  <si>
    <t>5-1-1-280_本部費配賦額246</t>
  </si>
  <si>
    <t>5-1-1-31_医業利益246（計算用）</t>
  </si>
  <si>
    <t>5-1-1-32_医業利益246</t>
  </si>
  <si>
    <t>5-1-1-40_医業外収益246</t>
  </si>
  <si>
    <t>5-1-1-50_医業外費用246</t>
  </si>
  <si>
    <t>5-1-1-61_経常利益246（計算用）</t>
  </si>
  <si>
    <t>5-1-1-62_経常利益246</t>
  </si>
  <si>
    <t>5-2-2-10_医業収益24</t>
  </si>
  <si>
    <t>5-2-2-110_入院診療収入24</t>
  </si>
  <si>
    <t>5-2-2-120_室料差額収益24</t>
  </si>
  <si>
    <t>5-2-2-130_外来診療収入24</t>
  </si>
  <si>
    <t>5-2-2-140_その他医業収入24</t>
  </si>
  <si>
    <t>5-2-2-20_医業費用24</t>
  </si>
  <si>
    <t>5-2-2-210_材料費24</t>
  </si>
  <si>
    <t>5-2-2-211_再掲_医薬品費24</t>
  </si>
  <si>
    <t>5-2-2-212_再掲_診療材料費24</t>
  </si>
  <si>
    <t>5-2-2-220_給与費24</t>
  </si>
  <si>
    <t>5-2-2-230_委託費24</t>
    <phoneticPr fontId="9"/>
  </si>
  <si>
    <t>5-2-2-240_設備関係費24</t>
  </si>
  <si>
    <t>5-2-2-241_再掲_減価償却費24</t>
  </si>
  <si>
    <t>5-2-2-250_研究研修費24</t>
  </si>
  <si>
    <t>5-2-2-260_経費24</t>
  </si>
  <si>
    <t>5-2-2-261_再掲_水道光熱費24</t>
  </si>
  <si>
    <t>5-2-2-2611_再掲2_電気料金24</t>
  </si>
  <si>
    <t>5-2-2-2612_再掲2_ガス料金24</t>
  </si>
  <si>
    <t>5-2-2-2613_再掲2_その他の水道光熱費24</t>
  </si>
  <si>
    <t>5-2-2-270_控除対象外消費税等負担額24</t>
  </si>
  <si>
    <t>5-2-2-280_本部費配賦額24</t>
  </si>
  <si>
    <t>5-2-2-31_医業利益24（計算用）</t>
  </si>
  <si>
    <t>5-2-2-32_医業利益24</t>
  </si>
  <si>
    <t>5-2-2-40_医業外収益24</t>
  </si>
  <si>
    <t>5-2-2-410_運営費補助金24</t>
  </si>
  <si>
    <t>5-2-2-420_施設設備補助金24</t>
  </si>
  <si>
    <t>5-2-2-430_その他補助金24</t>
  </si>
  <si>
    <t>5-2-2-50_医業外費用24</t>
  </si>
  <si>
    <t>5-2-2-61_経常利益24（計算用）</t>
  </si>
  <si>
    <t>5-2-2-62_経常利益24</t>
  </si>
  <si>
    <t>5-2-1-10_医業収益23</t>
  </si>
  <si>
    <t>5-2-1-110_入院診療収入23</t>
  </si>
  <si>
    <t>5-2-1-120_室料差額収益23</t>
  </si>
  <si>
    <t>5-2-1-130_外来診療収入23</t>
  </si>
  <si>
    <t>5-2-1-140_その他医業収入23</t>
  </si>
  <si>
    <t>5-2-1-20_医業費用23</t>
  </si>
  <si>
    <t>5-2-1-210_材料費23</t>
  </si>
  <si>
    <t>5-2-1-211_再掲_医薬品費23</t>
  </si>
  <si>
    <t>5-2-1-212_再掲_診療材料費23</t>
    <phoneticPr fontId="9"/>
  </si>
  <si>
    <t>5-2-1-220_給与費23</t>
    <phoneticPr fontId="9"/>
  </si>
  <si>
    <t>5-2-1-230_委託費23</t>
  </si>
  <si>
    <t>5-2-1-240_設備関係費23</t>
  </si>
  <si>
    <t>5-2-1-241_再掲_減価償却費23</t>
  </si>
  <si>
    <t>5-2-1-250_研究研修費23</t>
  </si>
  <si>
    <t>5-2-1-260_経費23</t>
  </si>
  <si>
    <t>5-2-1-261_再掲_水道光熱費23</t>
  </si>
  <si>
    <t>5-2-1-2611_再掲2_電気料金23</t>
  </si>
  <si>
    <t>5-2-1-2612_再掲2_ガス料金23</t>
  </si>
  <si>
    <t>5-2-1-2613_再掲2_その他の水道光熱費23</t>
  </si>
  <si>
    <t>5-2-1-270_控除対象外消費税等負担額23</t>
  </si>
  <si>
    <t>5-2-1-280_本部費配賦額23</t>
  </si>
  <si>
    <t>5-2-1-31_医業利益23（計算用）</t>
  </si>
  <si>
    <t>5-2-1-32_医業利益23</t>
  </si>
  <si>
    <t>5-2-1-40_医業外収益23</t>
  </si>
  <si>
    <t>5-2-1-410_運営費補助金23</t>
  </si>
  <si>
    <t>5-2-1-420_施設設備補助金23</t>
  </si>
  <si>
    <t>5-2-1-430_その他補助金23</t>
  </si>
  <si>
    <t>5-2-1-50_医業外費用23</t>
  </si>
  <si>
    <t>5-2-1-61_経常利益23（計算用）</t>
  </si>
  <si>
    <t>5-2-1-62_経常利益23</t>
  </si>
  <si>
    <t>② 外来患者延数</t>
    <phoneticPr fontId="2"/>
  </si>
  <si>
    <t>④ 外来診療報酬点数 合計</t>
    <phoneticPr fontId="2"/>
  </si>
  <si>
    <t>③ 在院患者延数</t>
    <phoneticPr fontId="2"/>
  </si>
  <si>
    <t>⑤ 退院患者数</t>
    <phoneticPr fontId="2"/>
  </si>
  <si>
    <t>⑩ 入院診療報酬点数 合計</t>
    <phoneticPr fontId="2"/>
  </si>
  <si>
    <t>処置</t>
    <phoneticPr fontId="2"/>
  </si>
  <si>
    <t>その他</t>
    <phoneticPr fontId="2"/>
  </si>
  <si>
    <t>A）入院診療収入</t>
    <phoneticPr fontId="2"/>
  </si>
  <si>
    <t>D）その他医業収入</t>
    <phoneticPr fontId="2"/>
  </si>
  <si>
    <t>医薬品費</t>
    <phoneticPr fontId="2"/>
  </si>
  <si>
    <t>診療材料費</t>
    <phoneticPr fontId="2"/>
  </si>
  <si>
    <t>Ｈ）設備関係費</t>
    <phoneticPr fontId="2"/>
  </si>
  <si>
    <t>Ｊ）経費</t>
    <phoneticPr fontId="2"/>
  </si>
  <si>
    <t>運営費補助金</t>
    <phoneticPr fontId="2"/>
  </si>
  <si>
    <t>施設設備補助金</t>
    <phoneticPr fontId="2"/>
  </si>
  <si>
    <t>その他補助金</t>
    <phoneticPr fontId="2"/>
  </si>
  <si>
    <t>④医業外収益</t>
    <phoneticPr fontId="2"/>
  </si>
  <si>
    <r>
      <t>１. 基本情報　＜（１－４）以外、</t>
    </r>
    <r>
      <rPr>
        <u/>
        <sz val="11"/>
        <color theme="1"/>
        <rFont val="HG丸ｺﾞｼｯｸM-PRO"/>
        <family val="3"/>
        <charset val="128"/>
      </rPr>
      <t>2025年６月１日</t>
    </r>
    <r>
      <rPr>
        <sz val="11"/>
        <color theme="1"/>
        <rFont val="HG丸ｺﾞｼｯｸM-PRO"/>
        <family val="3"/>
        <charset val="128"/>
      </rPr>
      <t>時点の基本情報についてご記入ください。＞</t>
    </r>
    <phoneticPr fontId="2"/>
  </si>
  <si>
    <r>
      <t>保険医療機関コードは、</t>
    </r>
    <r>
      <rPr>
        <u/>
        <sz val="11"/>
        <color theme="1"/>
        <rFont val="HG丸ｺﾞｼｯｸM-PRO"/>
        <family val="3"/>
        <charset val="128"/>
      </rPr>
      <t>半角英数字</t>
    </r>
    <r>
      <rPr>
        <sz val="11"/>
        <color theme="1"/>
        <rFont val="HG丸ｺﾞｼｯｸM-PRO"/>
        <family val="3"/>
        <charset val="128"/>
      </rPr>
      <t>で</t>
    </r>
    <phoneticPr fontId="9"/>
  </si>
  <si>
    <t>◆（１－５）職員数　＊委託、派遣職員を含めて記入してください。</t>
    <phoneticPr fontId="2"/>
  </si>
  <si>
    <t>※（６－３）の回答をお願いいたします</t>
    <phoneticPr fontId="9"/>
  </si>
  <si>
    <r>
      <t>一般病棟入院基本料</t>
    </r>
    <r>
      <rPr>
        <sz val="11"/>
        <color rgb="FFFF0000"/>
        <rFont val="HG丸ｺﾞｼｯｸM-PRO"/>
        <family val="3"/>
        <charset val="128"/>
      </rPr>
      <t>※</t>
    </r>
    <phoneticPr fontId="9"/>
  </si>
  <si>
    <r>
      <t>一般</t>
    </r>
    <r>
      <rPr>
        <sz val="11"/>
        <color rgb="FFFF0000"/>
        <rFont val="HG丸ｺﾞｼｯｸM-PRO"/>
        <family val="3"/>
        <charset val="128"/>
      </rPr>
      <t>※</t>
    </r>
    <phoneticPr fontId="9"/>
  </si>
  <si>
    <r>
      <rPr>
        <b/>
        <sz val="11"/>
        <color rgb="FFFF0000"/>
        <rFont val="Segoe UI Symbol"/>
        <family val="3"/>
      </rPr>
      <t>➡</t>
    </r>
    <r>
      <rPr>
        <b/>
        <sz val="11"/>
        <color rgb="FFFF0000"/>
        <rFont val="HG丸ｺﾞｼｯｸM-PRO"/>
        <family val="3"/>
        <charset val="128"/>
      </rPr>
      <t>（６－１）の回答をお願いいたします</t>
    </r>
    <phoneticPr fontId="9"/>
  </si>
  <si>
    <r>
      <rPr>
        <b/>
        <sz val="11"/>
        <color rgb="FFFF0000"/>
        <rFont val="Segoe UI Symbol"/>
        <family val="3"/>
      </rPr>
      <t>➡</t>
    </r>
    <r>
      <rPr>
        <b/>
        <sz val="11"/>
        <color rgb="FFFF0000"/>
        <rFont val="HG丸ｺﾞｼｯｸM-PRO"/>
        <family val="3"/>
        <charset val="128"/>
      </rPr>
      <t>（６－２）の回答をお願いいたします</t>
    </r>
    <phoneticPr fontId="9"/>
  </si>
  <si>
    <t>※給与に含む賞与等について、1年間に支払われる額（予算または実績）の12分の1を計上してください。</t>
    <phoneticPr fontId="2"/>
  </si>
  <si>
    <t>※減価償却費、控除対象外消費税等負担額など年度末の決算処理等の都合で単月での算出が難しい場合には</t>
    <phoneticPr fontId="2"/>
  </si>
  <si>
    <t>　1年間に支払われる額（予算または実績）の12分の1を計上してください。</t>
    <phoneticPr fontId="2"/>
  </si>
  <si>
    <t>8.  総合周産期特定集中治療室管理料</t>
    <phoneticPr fontId="9"/>
  </si>
  <si>
    <t>9  新生児治療回復室入院医療管理料</t>
    <phoneticPr fontId="9"/>
  </si>
  <si>
    <t>10.  地域包括医療病棟入院料</t>
    <phoneticPr fontId="9"/>
  </si>
  <si>
    <t>11.  一類感染症患者入院医療管理料</t>
    <phoneticPr fontId="9"/>
  </si>
  <si>
    <t>15.  地域包括ケア病棟入院料</t>
    <phoneticPr fontId="9"/>
  </si>
  <si>
    <t>16.  特殊疾患病棟入院料</t>
    <phoneticPr fontId="9"/>
  </si>
  <si>
    <t>17.  緩和ケア病棟入院料</t>
    <phoneticPr fontId="9"/>
  </si>
  <si>
    <t>18.  精神科救急急性期医療入院料</t>
    <phoneticPr fontId="9"/>
  </si>
  <si>
    <t>19.  精神科急性期治療病棟入院料</t>
    <phoneticPr fontId="9"/>
  </si>
  <si>
    <t>20.  精神科救急・合併症入院料</t>
    <phoneticPr fontId="9"/>
  </si>
  <si>
    <t>21.  児童・思春期精神科入院医療管理料</t>
    <phoneticPr fontId="9"/>
  </si>
  <si>
    <t>22.  精神療養病棟入院料</t>
    <phoneticPr fontId="9"/>
  </si>
  <si>
    <t>23.  認知症治療病棟入院料</t>
    <phoneticPr fontId="9"/>
  </si>
  <si>
    <t>24.  精神科地域包括ケア病棟入院料</t>
    <phoneticPr fontId="9"/>
  </si>
  <si>
    <t>25.  特定一般病棟入院料</t>
    <phoneticPr fontId="9"/>
  </si>
  <si>
    <t>26.  地域移行機能強化病棟入院料</t>
    <phoneticPr fontId="9"/>
  </si>
  <si>
    <t>27.  特定機能病院リハビリテーション病棟入院料</t>
    <phoneticPr fontId="9"/>
  </si>
  <si>
    <t>６. 令和６年度診療報酬改定項目の影響について</t>
    <phoneticPr fontId="9"/>
  </si>
  <si>
    <t>◆（６―１）特定集中治療室管理料</t>
    <phoneticPr fontId="9"/>
  </si>
  <si>
    <t>特定集中治療室用の重症度、医療・看護必要度の基準を満たす患者割合</t>
    <phoneticPr fontId="9"/>
  </si>
  <si>
    <t>＊2025年4月～6月で算出した割合を記入</t>
    <phoneticPr fontId="9"/>
  </si>
  <si>
    <r>
      <t>＊</t>
    </r>
    <r>
      <rPr>
        <sz val="11"/>
        <color rgb="FFFF0000"/>
        <rFont val="HG丸ｺﾞｼｯｸM-PRO"/>
        <family val="3"/>
        <charset val="128"/>
      </rPr>
      <t>ICU1又は2の病院</t>
    </r>
    <r>
      <rPr>
        <sz val="11"/>
        <color theme="1"/>
        <rFont val="HG丸ｺﾞｼｯｸM-PRO"/>
        <family val="3"/>
        <charset val="128"/>
      </rPr>
      <t xml:space="preserve">
入院日のＳＯＦＡスコア5以上の患者</t>
    </r>
    <phoneticPr fontId="9"/>
  </si>
  <si>
    <r>
      <t>＊</t>
    </r>
    <r>
      <rPr>
        <sz val="11"/>
        <color rgb="FFFF0000"/>
        <rFont val="HG丸ｺﾞｼｯｸM-PRO"/>
        <family val="3"/>
        <charset val="128"/>
      </rPr>
      <t>ICU３又は4の病院</t>
    </r>
    <r>
      <rPr>
        <sz val="11"/>
        <color theme="1"/>
        <rFont val="HG丸ｺﾞｼｯｸM-PRO"/>
        <family val="3"/>
        <charset val="128"/>
      </rPr>
      <t xml:space="preserve">
入院日のＳＯＦＡスコア3以上の患者</t>
    </r>
    <phoneticPr fontId="9"/>
  </si>
  <si>
    <t>6-1-1_ICU_基準を満たす割合</t>
  </si>
  <si>
    <t>6-1-2-1_SOFAスコアの割合12</t>
  </si>
  <si>
    <t>6-1-2-2_SOFAスコアの割合34</t>
  </si>
  <si>
    <t>SOFAスコアの割合</t>
  </si>
  <si>
    <t>＊直近12か月の割合を記入</t>
  </si>
  <si>
    <t>◆（６―２）ハイケアユニット入院医療管理料</t>
    <phoneticPr fontId="9"/>
  </si>
  <si>
    <t>ご回答ください。</t>
    <phoneticPr fontId="9"/>
  </si>
  <si>
    <r>
      <rPr>
        <b/>
        <sz val="11"/>
        <color theme="1"/>
        <rFont val="HG丸ｺﾞｼｯｸM-PRO"/>
        <family val="3"/>
        <charset val="128"/>
      </rPr>
      <t>ハイケアユニット用の重症度、医療・看護必要度の測定方法</t>
    </r>
    <r>
      <rPr>
        <sz val="11"/>
        <color theme="1"/>
        <rFont val="HG丸ｺﾞｼｯｸM-PRO"/>
        <family val="3"/>
        <charset val="128"/>
      </rPr>
      <t xml:space="preserve">
</t>
    </r>
    <r>
      <rPr>
        <sz val="10.5"/>
        <color theme="1"/>
        <rFont val="HG丸ｺﾞｼｯｸM-PRO"/>
        <family val="3"/>
        <charset val="128"/>
      </rPr>
      <t>＊2025年6月時点で届出している測定方法をチェック</t>
    </r>
    <r>
      <rPr>
        <sz val="11"/>
        <color theme="1"/>
        <rFont val="HG丸ｺﾞｼｯｸM-PRO"/>
        <family val="3"/>
        <charset val="128"/>
      </rPr>
      <t xml:space="preserve">
</t>
    </r>
    <r>
      <rPr>
        <sz val="11"/>
        <color rgb="FFFF0000"/>
        <rFont val="HG丸ｺﾞｼｯｸM-PRO"/>
        <family val="3"/>
        <charset val="128"/>
      </rPr>
      <t>＊</t>
    </r>
    <r>
      <rPr>
        <u/>
        <sz val="11"/>
        <color rgb="FFFF0000"/>
        <rFont val="HG丸ｺﾞｼｯｸM-PRO"/>
        <family val="3"/>
        <charset val="128"/>
      </rPr>
      <t>誤ってチェックされた場合、「なし」をチェックしてください。</t>
    </r>
    <phoneticPr fontId="9"/>
  </si>
  <si>
    <t>6-2-1_ハイケアユニット_必要度の測定方法</t>
    <phoneticPr fontId="9"/>
  </si>
  <si>
    <t>6-2-2-11_HCU患者割合_1_基準1</t>
    <phoneticPr fontId="9"/>
  </si>
  <si>
    <t>6-2-2-12_HCU患者割合_1_基準2</t>
    <phoneticPr fontId="9"/>
  </si>
  <si>
    <t>6-2-2-21_HCU患者割合_2_基準1</t>
    <phoneticPr fontId="9"/>
  </si>
  <si>
    <t>6-2-2-22_HCU患者割合_2_基準2</t>
    <phoneticPr fontId="9"/>
  </si>
  <si>
    <t>ハイケアユニット用の重症度、医療・看護必要度の基準は、基準①がA項目「蘇生術の施行」「中心静脈圧測定」</t>
    <phoneticPr fontId="9"/>
  </si>
  <si>
    <t>「人工呼吸器の管理」「輸血や血液製剤の管理」「肺動脈圧測定」「特殊な治療法等」のいずれかに該当する</t>
    <phoneticPr fontId="9"/>
  </si>
  <si>
    <t>患者割合、基準②がA項目のいずれかに該当する患者割合を指します。</t>
  </si>
  <si>
    <t>6-3-2-21_7対1必要度_1_基準1</t>
  </si>
  <si>
    <t>6-3-2-22_7対1必要度_1_基準2</t>
  </si>
  <si>
    <t>6-3-2-23_7対1必要度_2_基準1</t>
  </si>
  <si>
    <t>6-3-2-24_7対1必要度_2_基準2</t>
  </si>
  <si>
    <t>6-3-2-31_上記以外必要度_1</t>
  </si>
  <si>
    <t>6-3-2-32_上記以外必要度_2</t>
  </si>
  <si>
    <t>◆（６－３）一般病棟入院基本料</t>
    <phoneticPr fontId="9"/>
  </si>
  <si>
    <r>
      <rPr>
        <b/>
        <sz val="11"/>
        <color theme="1"/>
        <rFont val="HG丸ｺﾞｼｯｸM-PRO"/>
        <family val="3"/>
        <charset val="128"/>
      </rPr>
      <t>重症度、医療・看護必要度の測定方法</t>
    </r>
    <r>
      <rPr>
        <sz val="11"/>
        <color theme="1"/>
        <rFont val="HG丸ｺﾞｼｯｸM-PRO"/>
        <family val="3"/>
        <charset val="128"/>
      </rPr>
      <t xml:space="preserve">
</t>
    </r>
    <r>
      <rPr>
        <sz val="10.5"/>
        <color theme="1"/>
        <rFont val="HG丸ｺﾞｼｯｸM-PRO"/>
        <family val="3"/>
        <charset val="128"/>
      </rPr>
      <t>＊2025年6月時点で届出している測定方法をチェック</t>
    </r>
    <r>
      <rPr>
        <sz val="11"/>
        <color theme="1"/>
        <rFont val="HG丸ｺﾞｼｯｸM-PRO"/>
        <family val="3"/>
        <charset val="128"/>
      </rPr>
      <t xml:space="preserve">
</t>
    </r>
    <r>
      <rPr>
        <sz val="11"/>
        <color rgb="FFFF0000"/>
        <rFont val="HG丸ｺﾞｼｯｸM-PRO"/>
        <family val="3"/>
        <charset val="128"/>
      </rPr>
      <t>＊</t>
    </r>
    <r>
      <rPr>
        <u/>
        <sz val="11"/>
        <color rgb="FFFF0000"/>
        <rFont val="HG丸ｺﾞｼｯｸM-PRO"/>
        <family val="3"/>
        <charset val="128"/>
      </rPr>
      <t>誤ってチェックされた場合、「なし」をチェックしてください。</t>
    </r>
    <phoneticPr fontId="9"/>
  </si>
  <si>
    <r>
      <rPr>
        <b/>
        <sz val="11"/>
        <rFont val="HG丸ｺﾞｼｯｸM-PRO"/>
        <family val="3"/>
        <charset val="128"/>
      </rPr>
      <t>ハイケアユニット用の重症度、医療・看護必要度の基準を満たす患者割合</t>
    </r>
    <r>
      <rPr>
        <sz val="11"/>
        <rFont val="HG丸ｺﾞｼｯｸM-PRO"/>
        <family val="3"/>
        <charset val="128"/>
      </rPr>
      <t xml:space="preserve">
</t>
    </r>
    <r>
      <rPr>
        <sz val="11"/>
        <color rgb="FFFF0000"/>
        <rFont val="HG丸ｺﾞｼｯｸM-PRO"/>
        <family val="3"/>
        <charset val="128"/>
      </rPr>
      <t xml:space="preserve">＊Ⅰ、Ⅱ両方測定している場合は、
</t>
    </r>
    <r>
      <rPr>
        <u/>
        <sz val="11"/>
        <color rgb="FFFF0000"/>
        <rFont val="HG丸ｺﾞｼｯｸM-PRO"/>
        <family val="3"/>
        <charset val="128"/>
      </rPr>
      <t>両方ともご記入ください</t>
    </r>
    <r>
      <rPr>
        <sz val="11"/>
        <color rgb="FFFF0000"/>
        <rFont val="HG丸ｺﾞｼｯｸM-PRO"/>
        <family val="3"/>
        <charset val="128"/>
      </rPr>
      <t>。</t>
    </r>
    <r>
      <rPr>
        <sz val="11"/>
        <rFont val="HG丸ｺﾞｼｯｸM-PRO"/>
        <family val="3"/>
        <charset val="128"/>
      </rPr>
      <t xml:space="preserve">
</t>
    </r>
    <r>
      <rPr>
        <sz val="10.5"/>
        <rFont val="HG丸ｺﾞｼｯｸM-PRO"/>
        <family val="3"/>
        <charset val="128"/>
      </rPr>
      <t>＊小数点第1位まで記入
＊2025年4月～6月で算出した割合を記入</t>
    </r>
    <phoneticPr fontId="9"/>
  </si>
  <si>
    <r>
      <rPr>
        <b/>
        <sz val="11"/>
        <color theme="1"/>
        <rFont val="HG丸ｺﾞｼｯｸM-PRO"/>
        <family val="3"/>
        <charset val="128"/>
      </rPr>
      <t>一般病棟用の重症度、医療・看護必要度の基準を満たす割合</t>
    </r>
    <r>
      <rPr>
        <sz val="11"/>
        <color theme="1"/>
        <rFont val="HG丸ｺﾞｼｯｸM-PRO"/>
        <family val="3"/>
        <charset val="128"/>
      </rPr>
      <t xml:space="preserve">
</t>
    </r>
    <r>
      <rPr>
        <sz val="11"/>
        <color rgb="FFFF0000"/>
        <rFont val="HG丸ｺﾞｼｯｸM-PRO"/>
        <family val="3"/>
        <charset val="128"/>
      </rPr>
      <t>＊Ⅰ、Ⅱ両方測定している場合は、</t>
    </r>
    <r>
      <rPr>
        <u/>
        <sz val="11"/>
        <color rgb="FFFF0000"/>
        <rFont val="HG丸ｺﾞｼｯｸM-PRO"/>
        <family val="3"/>
        <charset val="128"/>
      </rPr>
      <t>両方ともご記入ください</t>
    </r>
    <r>
      <rPr>
        <sz val="11"/>
        <color rgb="FFFF0000"/>
        <rFont val="HG丸ｺﾞｼｯｸM-PRO"/>
        <family val="3"/>
        <charset val="128"/>
      </rPr>
      <t>。</t>
    </r>
    <r>
      <rPr>
        <sz val="11"/>
        <color theme="1"/>
        <rFont val="HG丸ｺﾞｼｯｸM-PRO"/>
        <family val="3"/>
        <charset val="128"/>
      </rPr>
      <t xml:space="preserve">
</t>
    </r>
    <r>
      <rPr>
        <sz val="10.5"/>
        <color theme="1"/>
        <rFont val="HG丸ｺﾞｼｯｸM-PRO"/>
        <family val="3"/>
        <charset val="128"/>
      </rPr>
      <t>＊小数点第1位まで記入</t>
    </r>
    <r>
      <rPr>
        <sz val="11"/>
        <color theme="1"/>
        <rFont val="HG丸ｺﾞｼｯｸM-PRO"/>
        <family val="3"/>
        <charset val="128"/>
      </rPr>
      <t xml:space="preserve">
</t>
    </r>
    <r>
      <rPr>
        <sz val="10.5"/>
        <color theme="1"/>
        <rFont val="HG丸ｺﾞｼｯｸM-PRO"/>
        <family val="3"/>
        <charset val="128"/>
      </rPr>
      <t>＊2025年4月～6月で算出した
割合を記入</t>
    </r>
    <phoneticPr fontId="9"/>
  </si>
  <si>
    <t>6-3-2-10_一般病棟用_必要度_病床数</t>
    <phoneticPr fontId="9"/>
  </si>
  <si>
    <t>6-3-1_一般病棟_必要度の測定方法</t>
    <phoneticPr fontId="9"/>
  </si>
  <si>
    <t>◆（６－４）地域包括医療病棟入院料</t>
    <phoneticPr fontId="9"/>
  </si>
  <si>
    <t>＊「（２－２）特定入院料」のうち、“特定集中治療室管理料1～6”いずれかを選択した病院がご回答ください。</t>
    <phoneticPr fontId="9"/>
  </si>
  <si>
    <t>＊「（２－２）特定入院料」のうち、“ハイケアユニット入院医療管理料1～2”いずれかを選択した病院が</t>
    <phoneticPr fontId="9"/>
  </si>
  <si>
    <t>＊賃上げは定期・評価昇給分及びベースアップ分を含めてご回答ください。</t>
    <phoneticPr fontId="9"/>
  </si>
  <si>
    <t>＊すべての病院がご回答ください。</t>
    <phoneticPr fontId="9"/>
  </si>
  <si>
    <t>7．令和8年度診療報酬改定に関するご意見、要望事項をご自由にお書きください。</t>
    <phoneticPr fontId="9"/>
  </si>
  <si>
    <t>＊届出している区分を選択（届出入院料をチェック）し、（　　）内に当該病床数を記入してください。</t>
    <phoneticPr fontId="2"/>
  </si>
  <si>
    <t>＊該当するすべてにチェック</t>
  </si>
  <si>
    <t>(</t>
    <phoneticPr fontId="9"/>
  </si>
  <si>
    <t>)</t>
  </si>
  <si>
    <t>2-2-01-11_救命救急入院料1</t>
    <phoneticPr fontId="9"/>
  </si>
  <si>
    <t>2-2-01-21_救命救急入院料2</t>
    <phoneticPr fontId="9"/>
  </si>
  <si>
    <t>2-2-01-31_救命救急入院料3</t>
    <phoneticPr fontId="9"/>
  </si>
  <si>
    <t>2-2-01-41_救命救急入院料4</t>
    <phoneticPr fontId="9"/>
  </si>
  <si>
    <t>2-2-01-12_救命救急入院料1_病床数</t>
    <phoneticPr fontId="9"/>
  </si>
  <si>
    <t>2-2-01-22_救命救急入院料2_病床数</t>
    <phoneticPr fontId="9"/>
  </si>
  <si>
    <t>2-2-01-32_救命救急入院料3_病床数</t>
    <phoneticPr fontId="9"/>
  </si>
  <si>
    <t>2-2-01-42_救命救急入院料4_病床数</t>
    <phoneticPr fontId="9"/>
  </si>
  <si>
    <t>1 (</t>
    <phoneticPr fontId="9"/>
  </si>
  <si>
    <t>3 (</t>
    <phoneticPr fontId="9"/>
  </si>
  <si>
    <t>2 (</t>
    <phoneticPr fontId="9"/>
  </si>
  <si>
    <t>4 (</t>
    <phoneticPr fontId="9"/>
  </si>
  <si>
    <t>2-2-02-11_特定集中治療室管理料1</t>
    <phoneticPr fontId="9"/>
  </si>
  <si>
    <t>2-2-02-21_特定集中治療室管理料2</t>
    <phoneticPr fontId="9"/>
  </si>
  <si>
    <t>2-2-02-31_特定集中治療室管理料3</t>
    <phoneticPr fontId="9"/>
  </si>
  <si>
    <t>2-2-02-41_特定集中治療室管理料4</t>
    <phoneticPr fontId="9"/>
  </si>
  <si>
    <t>2-2-02-51_特定集中治療室管理料5</t>
    <phoneticPr fontId="9"/>
  </si>
  <si>
    <t>2-2-02-61_特定集中治療室管理料6</t>
    <phoneticPr fontId="9"/>
  </si>
  <si>
    <t>2-2-02-12_特定集中治療室管理料1_病床数</t>
    <phoneticPr fontId="9"/>
  </si>
  <si>
    <t>2-2-02-22_特定集中治療室管理料2_病床数</t>
    <phoneticPr fontId="9"/>
  </si>
  <si>
    <t>2-2-02-32_特定集中治療室管理料3_病床数</t>
    <phoneticPr fontId="9"/>
  </si>
  <si>
    <t>2-2-02-42_特定集中治療室管理料4_病床数</t>
    <phoneticPr fontId="9"/>
  </si>
  <si>
    <t>2-2-02-52_特定集中治療室管理料5_病床数</t>
    <phoneticPr fontId="9"/>
  </si>
  <si>
    <t>2-2-02-62_特定集中治療室管理料6_病床数</t>
    <phoneticPr fontId="9"/>
  </si>
  <si>
    <t>5 (</t>
    <phoneticPr fontId="9"/>
  </si>
  <si>
    <t>6 (</t>
    <phoneticPr fontId="9"/>
  </si>
  <si>
    <t>2-2-03-11_ハイケアユニット入院医療管理料1</t>
    <phoneticPr fontId="9"/>
  </si>
  <si>
    <t>2-2-03-21_ハイケアユニット入院医療管理料2</t>
    <phoneticPr fontId="9"/>
  </si>
  <si>
    <t>2-2-03-12_ハイケアユニット入院医療管理料1_病床数</t>
    <phoneticPr fontId="9"/>
  </si>
  <si>
    <t>2-2-03-22_ハイケアユニット入院医療管理料2_病床数</t>
    <phoneticPr fontId="9"/>
  </si>
  <si>
    <t>2-2-04-11_脳卒中ケアユニット入院医療管理料</t>
    <phoneticPr fontId="9"/>
  </si>
  <si>
    <t>2-2-04-12_脳卒中ケアユニット入院医療管理料_病床数</t>
    <phoneticPr fontId="9"/>
  </si>
  <si>
    <t>　(</t>
    <phoneticPr fontId="9"/>
  </si>
  <si>
    <t>2-2-05-12_小児特定集中治療室管理料_病床数</t>
    <phoneticPr fontId="9"/>
  </si>
  <si>
    <t>2-2-05-11_小児特定集中治療室管理料</t>
    <phoneticPr fontId="9"/>
  </si>
  <si>
    <t>2-2-06-11_新生児特定集中治療室管理料1</t>
    <phoneticPr fontId="9"/>
  </si>
  <si>
    <t>2-2-06-21_新生児特定集中治療室管理料2</t>
    <phoneticPr fontId="9"/>
  </si>
  <si>
    <t>2-2-06-12_新生児特定集中治療室管理料1_病床数</t>
    <phoneticPr fontId="9"/>
  </si>
  <si>
    <t>2-2-06-22_新生児特定集中治療室管理料2_病床数</t>
    <phoneticPr fontId="9"/>
  </si>
  <si>
    <t>2-2-07-12_新生児特定_重症対応体制強化管理料_病床数</t>
    <phoneticPr fontId="9"/>
  </si>
  <si>
    <t>2-2-07-11_新生児特定_重症対応体制強化管理料</t>
    <phoneticPr fontId="9"/>
  </si>
  <si>
    <t>2-2-08-11_総合周産期1_母体・胎児</t>
    <phoneticPr fontId="9"/>
  </si>
  <si>
    <t>2-2-08-21_総合周産期2_新生児</t>
    <phoneticPr fontId="9"/>
  </si>
  <si>
    <t>2-2-08-12_総合周産期1_母体・胎児_病床数</t>
    <phoneticPr fontId="9"/>
  </si>
  <si>
    <t>2-2-08-22_総合周産期2_新生児_病床数</t>
    <phoneticPr fontId="9"/>
  </si>
  <si>
    <t xml:space="preserve">２新生児 </t>
    <phoneticPr fontId="9"/>
  </si>
  <si>
    <t>１母体・胎児</t>
    <phoneticPr fontId="9"/>
  </si>
  <si>
    <t>2-2-09-11_新生児治療回復室入院医療管理料</t>
    <phoneticPr fontId="9"/>
  </si>
  <si>
    <t>2-2-09-12_新生児治療回復室入院医療管理料_病床数</t>
    <phoneticPr fontId="9"/>
  </si>
  <si>
    <r>
      <rPr>
        <b/>
        <sz val="11"/>
        <color rgb="FFFF0000"/>
        <rFont val="Segoe UI Symbol"/>
        <family val="3"/>
      </rPr>
      <t>➡</t>
    </r>
    <r>
      <rPr>
        <b/>
        <sz val="11"/>
        <color rgb="FFFF0000"/>
        <rFont val="HG丸ｺﾞｼｯｸM-PRO"/>
        <family val="3"/>
        <charset val="128"/>
      </rPr>
      <t>（６－４）の回答をお願いいたします</t>
    </r>
    <phoneticPr fontId="9"/>
  </si>
  <si>
    <t>2-2-10-11_地域包括医療病棟入院料</t>
    <phoneticPr fontId="9"/>
  </si>
  <si>
    <t>2-2-10-12_地域包括医療病棟入院料_病床数</t>
    <phoneticPr fontId="9"/>
  </si>
  <si>
    <t>2-2-11-11_一類感染症患者入院医療管理料</t>
    <phoneticPr fontId="9"/>
  </si>
  <si>
    <t>2-2-11-12_一類感染症患者入院医療管理料_病床数</t>
    <phoneticPr fontId="9"/>
  </si>
  <si>
    <t>2-2-12-11_特殊疾患入院医療管理料</t>
    <phoneticPr fontId="9"/>
  </si>
  <si>
    <t>2-2-12-12_特殊疾患入院医療管理料_病床数</t>
    <phoneticPr fontId="9"/>
  </si>
  <si>
    <t>2-2-13-11_小児入院医療管理料1</t>
    <phoneticPr fontId="9"/>
  </si>
  <si>
    <t>2-2-13-21_小児入院医療管理料2</t>
    <phoneticPr fontId="9"/>
  </si>
  <si>
    <t>2-2-13-31_小児入院医療管理料3</t>
    <phoneticPr fontId="9"/>
  </si>
  <si>
    <t>2-2-13-41_小児入院医療管理料4</t>
    <phoneticPr fontId="9"/>
  </si>
  <si>
    <t>2-2-13-51_小児入院医療管理料5</t>
    <phoneticPr fontId="9"/>
  </si>
  <si>
    <t>2-2-13-12_小児入院医療管理料1_病床数</t>
    <phoneticPr fontId="9"/>
  </si>
  <si>
    <t>2-2-13-22_小児入院医療管理料2_病床数</t>
    <phoneticPr fontId="9"/>
  </si>
  <si>
    <t>2-2-13-32_小児入院医療管理料3_病床数</t>
    <phoneticPr fontId="9"/>
  </si>
  <si>
    <t>2-2-13-42_小児入院医療管理料4_病床数</t>
    <phoneticPr fontId="9"/>
  </si>
  <si>
    <t>2-2-13-52_小児入院医療管理料5_病床数</t>
    <phoneticPr fontId="9"/>
  </si>
  <si>
    <t>2-2-141-11_回復期リハ_入院料_一般1</t>
  </si>
  <si>
    <t>2-2-141-12_回復期リハ_入院料_一般1_病床数</t>
  </si>
  <si>
    <t>2-2-141-21_回復期リハ_入院料_一般2</t>
  </si>
  <si>
    <t>2-2-141-22_回復期リハ_入院料_一般2_病床数</t>
  </si>
  <si>
    <t>2-2-141-31_回復期リハ_入院料_一般3</t>
  </si>
  <si>
    <t>2-2-141-32_回復期リハ_入院料_一般3_病床数</t>
  </si>
  <si>
    <t>2-2-141-41_回復期リハ_入院料_一般4</t>
  </si>
  <si>
    <t>2-2-141-42_回復期リハ_入院料_一般4_病床数</t>
  </si>
  <si>
    <t>2-2-141-51_回復期リハ_入院料_一般5</t>
  </si>
  <si>
    <t>2-2-141-52_回復期リハ_入院料_一般5_病床数</t>
  </si>
  <si>
    <t>2-2-142-11_回復期リハ_入院料_療養1</t>
  </si>
  <si>
    <t>2-2-142-12_回復期リハ_入院料_療養1_病床数</t>
  </si>
  <si>
    <t>2-2-142-21_回復期リハ_入院料_療養2</t>
  </si>
  <si>
    <t>2-2-142-22_回復期リハ_入院料_療養2_病床数</t>
  </si>
  <si>
    <t>2-2-142-31_回復期リハ_入院料_療養3</t>
  </si>
  <si>
    <t>2-2-142-32_回復期リハ_入院料_療養3_病床数</t>
  </si>
  <si>
    <t>2-2-142-41_回復期リハ_入院料_療養4</t>
  </si>
  <si>
    <t>2-2-142-42_回復期リハ_入院料_療養4_病床数</t>
  </si>
  <si>
    <t>2-2-143-11_回復期リハ_入院医療管理料_一般</t>
    <phoneticPr fontId="9"/>
  </si>
  <si>
    <t>2-2-142-52_回復期リハ_入院料_療養5_病床数</t>
    <phoneticPr fontId="9"/>
  </si>
  <si>
    <t>2-2-143-12_回復期リハ_入院医療管理料_一般_病床数</t>
    <phoneticPr fontId="9"/>
  </si>
  <si>
    <t>2-2-142-51_回復期リハ_入院料_療養5</t>
    <phoneticPr fontId="9"/>
  </si>
  <si>
    <t>2-2-144-11_回復期リハ_入院医療管理料_療養</t>
    <phoneticPr fontId="9"/>
  </si>
  <si>
    <t>2-2-144-12_回復期リハ_入院医療管理料_療養_病床数</t>
    <phoneticPr fontId="9"/>
  </si>
  <si>
    <t>12.  特殊疾患入院医療管理料</t>
    <phoneticPr fontId="9"/>
  </si>
  <si>
    <t>13.  小児入院医療管理料</t>
    <phoneticPr fontId="9"/>
  </si>
  <si>
    <t xml:space="preserve">14.  </t>
    <phoneticPr fontId="9"/>
  </si>
  <si>
    <t>入院料</t>
    <phoneticPr fontId="9"/>
  </si>
  <si>
    <t>入院医療管理料</t>
    <phoneticPr fontId="9"/>
  </si>
  <si>
    <t>2-2-151-11_地域包括ケア_入院料_一般1</t>
    <phoneticPr fontId="9"/>
  </si>
  <si>
    <t>2-2-151-21_地域包括ケア_入院料_一般2</t>
    <phoneticPr fontId="9"/>
  </si>
  <si>
    <t>2-2-151-31_地域包括ケア_入院料_一般3</t>
    <phoneticPr fontId="9"/>
  </si>
  <si>
    <t>2-2-151-41_地域包括ケア_入院料_一般4</t>
    <phoneticPr fontId="9"/>
  </si>
  <si>
    <t>2-2-152-11_地域包括ケア_入院料_療養1</t>
    <phoneticPr fontId="9"/>
  </si>
  <si>
    <t>2-2-152-21_地域包括ケア_入院料_療養2</t>
    <phoneticPr fontId="9"/>
  </si>
  <si>
    <t>2-2-152-31_地域包括ケア_入院料_療養3</t>
    <phoneticPr fontId="9"/>
  </si>
  <si>
    <t>2-2-152-41_地域包括ケア_入院料_療養4</t>
    <phoneticPr fontId="9"/>
  </si>
  <si>
    <t>2-2-153-11_地域包括ケア_入院医療管理料_一般1</t>
    <phoneticPr fontId="9"/>
  </si>
  <si>
    <t>2-2-153-21_地域包括ケア_入院医療管理料_一般2</t>
    <phoneticPr fontId="9"/>
  </si>
  <si>
    <t>2-2-153-31_地域包括ケア_入院医療管理料_一般3</t>
    <phoneticPr fontId="9"/>
  </si>
  <si>
    <t>2-2-153-41_地域包括ケア_入院医療管理料_一般4</t>
    <phoneticPr fontId="9"/>
  </si>
  <si>
    <t>2-2-154-11_地域包括ケア_入院医療管理料_療養1</t>
    <phoneticPr fontId="9"/>
  </si>
  <si>
    <t>2-2-154-21_地域包括ケア_入院医療管理料_療養2</t>
    <phoneticPr fontId="9"/>
  </si>
  <si>
    <t>2-2-154-31_地域包括ケア_入院医療管理料_療養3</t>
    <phoneticPr fontId="9"/>
  </si>
  <si>
    <t>2-2-154-41_地域包括ケア_入院医療管理料_療養4</t>
    <phoneticPr fontId="9"/>
  </si>
  <si>
    <t>2-2-151-12_地域包括ケア_入院料_一般1_病床数</t>
    <phoneticPr fontId="9"/>
  </si>
  <si>
    <t>2-2-151-22_地域包括ケア_入院料_一般2_病床数</t>
    <phoneticPr fontId="9"/>
  </si>
  <si>
    <t>2-2-151-32_地域包括ケア_入院料_一般3_病床数</t>
    <phoneticPr fontId="9"/>
  </si>
  <si>
    <t>2-2-151-42_地域包括ケア_入院料_一般4_病床数</t>
    <phoneticPr fontId="9"/>
  </si>
  <si>
    <t>2-2-152-12_地域包括ケア_入院料_療養1_病床数</t>
    <phoneticPr fontId="9"/>
  </si>
  <si>
    <t>2-2-152-22_地域包括ケア_入院料_療養2_病床数</t>
    <phoneticPr fontId="9"/>
  </si>
  <si>
    <t>2-2-152-32_地域包括ケア_入院料_療養3_病床数</t>
    <phoneticPr fontId="9"/>
  </si>
  <si>
    <t>2-2-152-42_地域包括ケア_入院料_療養4_病床数</t>
    <phoneticPr fontId="9"/>
  </si>
  <si>
    <t>2-2-153-12_地域包括ケア_入院医療管理料_一般1_病床数</t>
    <phoneticPr fontId="9"/>
  </si>
  <si>
    <t>2-2-153-22_地域包括ケア_入院医療管理料_一般2_病床数</t>
    <phoneticPr fontId="9"/>
  </si>
  <si>
    <t>2-2-153-32_地域包括ケア_入院医療管理料_一般3_病床数</t>
    <phoneticPr fontId="9"/>
  </si>
  <si>
    <t>2-2-153-42_地域包括ケア_入院医療管理料_一般4_病床数</t>
    <phoneticPr fontId="9"/>
  </si>
  <si>
    <t>2-2-154-12_地域包括ケア_入院医療管理料_療養1_病床数</t>
    <phoneticPr fontId="9"/>
  </si>
  <si>
    <t>2-2-154-22_地域包括ケア_入院医療管理料_療養2_病床数</t>
    <phoneticPr fontId="9"/>
  </si>
  <si>
    <t>2-2-154-32_地域包括ケア_入院医療管理料_療養3_病床数</t>
    <phoneticPr fontId="9"/>
  </si>
  <si>
    <t>2-2-154-42_地域包括ケア_入院医療管理料_療養4_病床数</t>
    <phoneticPr fontId="9"/>
  </si>
  <si>
    <t>2-2-16-11_特殊疾患病棟入院料1</t>
    <phoneticPr fontId="9"/>
  </si>
  <si>
    <t>2-2-16-21_特殊疾患病棟入院料2</t>
    <phoneticPr fontId="9"/>
  </si>
  <si>
    <t>2-2-16-12_特殊疾患病棟入院料1_病床数</t>
    <phoneticPr fontId="9"/>
  </si>
  <si>
    <t>2-2-16-22_特殊疾患病棟入院料2_病床数</t>
    <phoneticPr fontId="9"/>
  </si>
  <si>
    <t>2-2-17-11_緩和ケア病棟入院料1</t>
    <phoneticPr fontId="9"/>
  </si>
  <si>
    <t>2-2-17-21_緩和ケア病棟入院料2</t>
    <phoneticPr fontId="9"/>
  </si>
  <si>
    <t>2-2-17-12_緩和ケア病棟入院料1_病床数</t>
    <phoneticPr fontId="9"/>
  </si>
  <si>
    <t>2-2-17-22_緩和ケア病棟入院料2_病床数</t>
    <phoneticPr fontId="9"/>
  </si>
  <si>
    <t>2-2-18-11_精神科救急急性期医療入院料</t>
    <phoneticPr fontId="9"/>
  </si>
  <si>
    <t>2-2-18-12_精神科救急急性期医療入院料_病床数</t>
    <phoneticPr fontId="9"/>
  </si>
  <si>
    <t>2-2-19-11_精神科急性期治療病棟入院料1</t>
    <phoneticPr fontId="9"/>
  </si>
  <si>
    <t>2-2-19-21_精神科急性期治療病棟入院料2</t>
    <phoneticPr fontId="9"/>
  </si>
  <si>
    <t>2-2-19-12_精神科急性期治療病棟入院料1_病床数</t>
    <phoneticPr fontId="9"/>
  </si>
  <si>
    <t>2-2-19-22_精神科急性期治療病棟入院料2_病床数</t>
    <phoneticPr fontId="9"/>
  </si>
  <si>
    <t>2-2-20-11_精神科救急・合併症入院料</t>
    <phoneticPr fontId="9"/>
  </si>
  <si>
    <t>2-2-20-12_精神科救急・合併症入院料_病床数</t>
    <phoneticPr fontId="9"/>
  </si>
  <si>
    <t>2-2-21-11_児童・思春期精神科入院医療管理料</t>
    <phoneticPr fontId="9"/>
  </si>
  <si>
    <t>2-2-21-12_児童・思春期精神科入院医療管理料_病床数</t>
    <phoneticPr fontId="9"/>
  </si>
  <si>
    <t>2-2-22-11_精神療養病棟入院料</t>
    <phoneticPr fontId="9"/>
  </si>
  <si>
    <t>2-2-22-12_精神療養病棟入院料_病床数</t>
    <phoneticPr fontId="9"/>
  </si>
  <si>
    <t>2-2-23-11_認知症治療病棟入院料1</t>
    <phoneticPr fontId="9"/>
  </si>
  <si>
    <t>2-2-23-21_認知症治療病棟入院料2</t>
    <phoneticPr fontId="9"/>
  </si>
  <si>
    <t>2-2-23-12_認知症治療病棟入院料1_病床数</t>
    <phoneticPr fontId="9"/>
  </si>
  <si>
    <t>2-2-23-22_認知症治療病棟入院料2_病床数</t>
    <phoneticPr fontId="9"/>
  </si>
  <si>
    <t>2-2-24-11_精神科地域包括ケア病棟入院料</t>
    <phoneticPr fontId="9"/>
  </si>
  <si>
    <t>2-2-24-12_精神科地域包括ケア病棟入院料_病床数</t>
    <phoneticPr fontId="9"/>
  </si>
  <si>
    <t>2-2-25-11_特定一般病棟入院料1</t>
    <phoneticPr fontId="9"/>
  </si>
  <si>
    <t>2-2-25-21_特定一般病棟入院料2</t>
    <phoneticPr fontId="9"/>
  </si>
  <si>
    <t>2-2-25-12_特定一般病棟入院料1_病床数</t>
    <phoneticPr fontId="9"/>
  </si>
  <si>
    <t>2-2-25-22_特定一般病棟入院料2_病床数</t>
    <phoneticPr fontId="9"/>
  </si>
  <si>
    <t>2-2-26-11_地域移行機能強化病棟入院料</t>
    <phoneticPr fontId="9"/>
  </si>
  <si>
    <t>2-2-26-12_地域移行機能強化病棟入院料_病床数</t>
    <phoneticPr fontId="9"/>
  </si>
  <si>
    <t>2-2-27-11_特定機能病院リハ病棟入院料</t>
    <phoneticPr fontId="9"/>
  </si>
  <si>
    <t>2-2-27-12_特定機能病院リハ病棟入院料_病床数</t>
    <phoneticPr fontId="9"/>
  </si>
  <si>
    <t>回復期リハビリテー</t>
    <phoneticPr fontId="9"/>
  </si>
  <si>
    <t>ション病棟入院料</t>
    <phoneticPr fontId="9"/>
  </si>
  <si>
    <t>■本調査の目的について</t>
  </si>
  <si>
    <t>■回答に関するご注意</t>
    <phoneticPr fontId="9"/>
  </si>
  <si>
    <t>内容をご照会させていただく場合がございますので、回答後はファイルを保存する、もしくは一部</t>
  </si>
  <si>
    <t>複写をする等の方法で必ずお控えをお取り置きください。</t>
  </si>
  <si>
    <t>または地方厚生局等により公表された施設基準情報に基づき処理されたものです。</t>
  </si>
  <si>
    <t xml:space="preserve">1. </t>
    <phoneticPr fontId="9"/>
  </si>
  <si>
    <t>入力要領をダウンロードしてください。</t>
    <phoneticPr fontId="9"/>
  </si>
  <si>
    <t xml:space="preserve">2. </t>
    <phoneticPr fontId="9"/>
  </si>
  <si>
    <t xml:space="preserve">3. </t>
    <phoneticPr fontId="9"/>
  </si>
  <si>
    <t>本調査票の設問項目にあらかじめ記入あるいはチェックされているデータは、前回調査の回答内容</t>
    <phoneticPr fontId="9"/>
  </si>
  <si>
    <t xml:space="preserve">4. </t>
    <phoneticPr fontId="9"/>
  </si>
  <si>
    <t>■ご提出方法</t>
    <phoneticPr fontId="9"/>
  </si>
  <si>
    <t>■調査票の構成について</t>
    <phoneticPr fontId="9"/>
  </si>
  <si>
    <t>・病院名　・所在地　・記入担当者等</t>
  </si>
  <si>
    <t>・開設者　・病床区分ごとの許可病床数</t>
  </si>
  <si>
    <t>・直近1年間の病床数の変動有無</t>
  </si>
  <si>
    <t>・職員数</t>
  </si>
  <si>
    <t>・入院基本料　・特定入院料　・病院機能等</t>
  </si>
  <si>
    <t>・外来患者統計　・入院患者統計</t>
  </si>
  <si>
    <t>・外来行為別内訳　・入院行為別内訳</t>
  </si>
  <si>
    <t>・医業損益（月）　・医業損益（年度）</t>
  </si>
  <si>
    <t>基本情報</t>
    <phoneticPr fontId="9"/>
  </si>
  <si>
    <t>施設基準、病院機能等</t>
    <phoneticPr fontId="9"/>
  </si>
  <si>
    <t>患者統計、診療単価</t>
    <phoneticPr fontId="9"/>
  </si>
  <si>
    <t>診療報酬点数 行為別内訳</t>
    <phoneticPr fontId="9"/>
  </si>
  <si>
    <t xml:space="preserve">5. </t>
    <phoneticPr fontId="9"/>
  </si>
  <si>
    <t>損益等</t>
    <phoneticPr fontId="9"/>
  </si>
  <si>
    <t>・特定集中治療室管理料</t>
  </si>
  <si>
    <t>・ハイケアユニット入院医療管理料</t>
  </si>
  <si>
    <t>・一般病棟入院基本料</t>
  </si>
  <si>
    <t>・地域包括医療病棟入院料</t>
  </si>
  <si>
    <t xml:space="preserve">6. </t>
    <phoneticPr fontId="9"/>
  </si>
  <si>
    <t>令和６年度診療報酬改定項目の影響について</t>
    <phoneticPr fontId="9"/>
  </si>
  <si>
    <t xml:space="preserve">7. </t>
    <phoneticPr fontId="9"/>
  </si>
  <si>
    <t>令和8年度診療報酬改定に関するご意見、要望事項</t>
    <phoneticPr fontId="9"/>
  </si>
  <si>
    <t>診療報酬改定が与える影響を調査・検証し、会員病院の運営に資するとともに次回改定に向けて医療政策</t>
    <phoneticPr fontId="9"/>
  </si>
  <si>
    <t>が改善する資料として発信していくことを目的とします。</t>
    <phoneticPr fontId="9"/>
  </si>
  <si>
    <t>2025年度　病院経営定期調査</t>
  </si>
  <si>
    <r>
      <t>次頁（１－１）「記入者連絡先」欄は、</t>
    </r>
    <r>
      <rPr>
        <u/>
        <sz val="11"/>
        <color rgb="FFFF0000"/>
        <rFont val="HG丸ｺﾞｼｯｸM-PRO"/>
        <family val="3"/>
        <charset val="128"/>
      </rPr>
      <t>事務局からの照会にお答えいただける方をご記入ください。</t>
    </r>
    <phoneticPr fontId="9"/>
  </si>
  <si>
    <t>内容をご確認のうえ、誤りがある場合にはデータの修正をお願いいたします。</t>
    <phoneticPr fontId="9"/>
  </si>
  <si>
    <t>② 月末病床数（許可病床）</t>
    <phoneticPr fontId="2"/>
  </si>
  <si>
    <t>7.  新生児特定集中治療室重症児対応体制強化管理料</t>
    <phoneticPr fontId="9"/>
  </si>
  <si>
    <t>指定のメールアドレスに、回答済の調査票（Excelファイル）を添付の上お送りください。</t>
    <phoneticPr fontId="9"/>
  </si>
  <si>
    <t>公益社団法人　日本精神科病院協会</t>
    <phoneticPr fontId="9"/>
  </si>
  <si>
    <t>一般社団法人　日本病院会</t>
    <phoneticPr fontId="9"/>
  </si>
  <si>
    <t>公益社団法人　全日本病院協会</t>
    <phoneticPr fontId="9"/>
  </si>
  <si>
    <t>一般社団法人　日本医療法人協会</t>
    <phoneticPr fontId="9"/>
  </si>
  <si>
    <t>災害拠点病院※1</t>
    <phoneticPr fontId="9"/>
  </si>
  <si>
    <t>がん診療連携拠点病院（国、都道府県指定）※2</t>
    <phoneticPr fontId="9"/>
  </si>
  <si>
    <t>本調査票（Excelファイル）を保存してください。調査票に直接ご入力いただく事が可能です。</t>
    <phoneticPr fontId="9"/>
  </si>
  <si>
    <r>
      <t>専門病院入院基本料</t>
    </r>
    <r>
      <rPr>
        <sz val="11"/>
        <color rgb="FFFF0000"/>
        <rFont val="HG丸ｺﾞｼｯｸM-PRO"/>
        <family val="3"/>
        <charset val="128"/>
      </rPr>
      <t>※</t>
    </r>
    <phoneticPr fontId="9"/>
  </si>
  <si>
    <t>精神科救急医療体制整備事業に規定する指定病院 ※3</t>
    <phoneticPr fontId="9"/>
  </si>
  <si>
    <t>2-3-11_在宅療養支援病院</t>
    <phoneticPr fontId="9"/>
  </si>
  <si>
    <t>2-3-12_在宅療養後方支援病院</t>
    <phoneticPr fontId="9"/>
  </si>
  <si>
    <t>2-3-13_紹介受診重点医療機関</t>
    <phoneticPr fontId="9"/>
  </si>
  <si>
    <t>医療観察法指定医療機関 ※4</t>
    <phoneticPr fontId="9"/>
  </si>
  <si>
    <t>2-3-08_がん診療連携拠点病院</t>
    <phoneticPr fontId="9"/>
  </si>
  <si>
    <t>2-3-09_精神科救急医療体制整備事業に規定する指定病院</t>
    <phoneticPr fontId="9"/>
  </si>
  <si>
    <t>2-3-10_医療観察法指定医療機関</t>
    <phoneticPr fontId="9"/>
  </si>
  <si>
    <t>※1</t>
    <phoneticPr fontId="9"/>
  </si>
  <si>
    <t>精神科災害拠点病院も含む</t>
  </si>
  <si>
    <t>※2</t>
  </si>
  <si>
    <t>特定領域がん診療連携拠点病院、都道府県指定がん診療連携協力病院</t>
    <phoneticPr fontId="9"/>
  </si>
  <si>
    <t>※3</t>
    <phoneticPr fontId="9"/>
  </si>
  <si>
    <t>精神科救急医療体制整備事業の実施に規定する、身体合併症救急医療確保事業において指定を</t>
    <phoneticPr fontId="9"/>
  </si>
  <si>
    <t>受けている病院、精神科救急医療確保事業において指定を受けている常時対応型病院、および、</t>
    <phoneticPr fontId="9"/>
  </si>
  <si>
    <t>病院群輪番型病院</t>
  </si>
  <si>
    <t>※4</t>
    <phoneticPr fontId="9"/>
  </si>
  <si>
    <t>指定入院医療機関および指定通院医療機関</t>
    <phoneticPr fontId="9"/>
  </si>
  <si>
    <t>（再掲）水道光熱費</t>
    <phoneticPr fontId="2"/>
  </si>
  <si>
    <t>　　外来・在宅ベースアップ評価料（Ⅰ）、外来・在宅ベースアップ評価料（Ⅱ）の点数を入力してください。</t>
    <phoneticPr fontId="2"/>
  </si>
  <si>
    <t>　　入院行為別には、看護職員処遇改善評価料、入院ベースアップ評価料の点数を入力してください。</t>
    <phoneticPr fontId="2"/>
  </si>
  <si>
    <t>※2　「食事療養費」は、そのまま円で入力してください。</t>
    <phoneticPr fontId="2"/>
  </si>
  <si>
    <t>特定機能病院入院基本料（一般病棟に限る）、専門病院入院基本料、いずれかを選択した病院がご回答ください。</t>
    <phoneticPr fontId="9"/>
  </si>
  <si>
    <t>＊「（２－1）入院基本料」のうち、一般病棟入院基本料（急性期一般入院料１～6, 地域一般入院料1～3）、</t>
    <phoneticPr fontId="9"/>
  </si>
  <si>
    <t>すでに届出済み</t>
    <phoneticPr fontId="9"/>
  </si>
  <si>
    <t>（「（２－２）特定入院料」のうち、“地域包括医療病棟入院料”を</t>
    <phoneticPr fontId="9"/>
  </si>
  <si>
    <t>選択した病院）</t>
    <phoneticPr fontId="9"/>
  </si>
  <si>
    <t>届出の意向はあるが、未届出である。もしくは、届出を検討している</t>
    <phoneticPr fontId="9"/>
  </si>
  <si>
    <r>
      <t>届出の意向はない　</t>
    </r>
    <r>
      <rPr>
        <b/>
        <sz val="11"/>
        <color rgb="FFFF0000"/>
        <rFont val="HG丸ｺﾞｼｯｸM-PRO"/>
        <family val="3"/>
        <charset val="128"/>
      </rPr>
      <t>⇒（６ー5）にお進みください</t>
    </r>
    <phoneticPr fontId="9"/>
  </si>
  <si>
    <t>地域包括医療病棟入院料の
届出状況</t>
    <phoneticPr fontId="9"/>
  </si>
  <si>
    <t>看護職員の配置（10対1以上）</t>
  </si>
  <si>
    <t xml:space="preserve">入院初日のＢ3以上の看護必要度患者の入室 </t>
  </si>
  <si>
    <t xml:space="preserve">平均在院日数21日の担保 </t>
  </si>
  <si>
    <t xml:space="preserve">救急搬送の患者割合担保 </t>
  </si>
  <si>
    <t xml:space="preserve">一般病棟から転棟した患者割合5％未満の病床コントロール </t>
  </si>
  <si>
    <t xml:space="preserve">退院及び転棟した患者のうち在宅復帰割合 </t>
  </si>
  <si>
    <t xml:space="preserve">退院及び転院患者における入院時よりADLが低下した患者の割合 </t>
  </si>
  <si>
    <t xml:space="preserve">管理栄養士の専任配置 </t>
  </si>
  <si>
    <t>6-4-1_地域包括医療病棟入院料の届出状況</t>
    <phoneticPr fontId="9"/>
  </si>
  <si>
    <t>6-4-2-01_看護職員の配置（10対1以上）</t>
  </si>
  <si>
    <t xml:space="preserve">6-4-2-02_入院初日のＢ3以上の看護必要度患者の入室 </t>
  </si>
  <si>
    <t xml:space="preserve">6-4-2-03_平均在院日数21日の担保 </t>
  </si>
  <si>
    <t xml:space="preserve">6-4-2-04_救急搬送の患者割合担保 </t>
  </si>
  <si>
    <t>6-4-2-05_一般病棟から転棟_患者割合5％未満の病床</t>
  </si>
  <si>
    <t xml:space="preserve">6-4-2-06_退院及び転棟した患者のうち在宅復帰割合 </t>
  </si>
  <si>
    <t xml:space="preserve">6-4-2-07_退院及び転院患者_入院時よりADLが低下割合 </t>
  </si>
  <si>
    <t xml:space="preserve">6-4-2-08_管理栄養士の専任配置 </t>
  </si>
  <si>
    <t>6-4-2-09_48時間以内の計画書の作成　</t>
  </si>
  <si>
    <t>6-4-2-101_その他</t>
  </si>
  <si>
    <t>地域包括医療病棟入院料への転換において
課題になった項目を
右からお選びください。
（複数回答可）</t>
    <phoneticPr fontId="9"/>
  </si>
  <si>
    <t>届出あり</t>
    <phoneticPr fontId="9"/>
  </si>
  <si>
    <t>届出なし</t>
  </si>
  <si>
    <t>無</t>
    <phoneticPr fontId="9"/>
  </si>
  <si>
    <t>上がった</t>
    <phoneticPr fontId="9"/>
  </si>
  <si>
    <t>下がった</t>
    <phoneticPr fontId="9"/>
  </si>
  <si>
    <t>変わらない</t>
  </si>
  <si>
    <t>＊賃上げの実施「有」の病院はご回答ください。</t>
    <phoneticPr fontId="9"/>
  </si>
  <si>
    <r>
      <t xml:space="preserve">賃上げ率※
</t>
    </r>
    <r>
      <rPr>
        <sz val="11"/>
        <color rgb="FFFF0000"/>
        <rFont val="HG丸ｺﾞｼｯｸM-PRO"/>
        <family val="3"/>
        <charset val="128"/>
      </rPr>
      <t xml:space="preserve">＊全職種の平均をご回答ください
</t>
    </r>
    <r>
      <rPr>
        <sz val="10.5"/>
        <rFont val="HG丸ｺﾞｼｯｸM-PRO"/>
        <family val="3"/>
        <charset val="128"/>
      </rPr>
      <t>＊小数点第1位まで記入</t>
    </r>
    <phoneticPr fontId="9"/>
  </si>
  <si>
    <t>が施設基準要件を満たしていない。</t>
    <phoneticPr fontId="9"/>
  </si>
  <si>
    <t>48時間以内の計画書の作成　</t>
    <phoneticPr fontId="9"/>
  </si>
  <si>
    <t>7_令和8年度診療報酬改定に関する意見、要望事項</t>
    <phoneticPr fontId="9"/>
  </si>
  <si>
    <t>3-1-251_外来診療単価256（計算用）</t>
    <phoneticPr fontId="9"/>
  </si>
  <si>
    <t>提出期限：8月22日</t>
    <phoneticPr fontId="9"/>
  </si>
  <si>
    <t>C）外来診療収入</t>
    <phoneticPr fontId="2"/>
  </si>
  <si>
    <t>・精神科地域包括ケア病棟入院料</t>
    <phoneticPr fontId="9"/>
  </si>
  <si>
    <t>・地域移行機能強化病棟入院料</t>
    <phoneticPr fontId="9"/>
  </si>
  <si>
    <r>
      <rPr>
        <b/>
        <sz val="11"/>
        <color rgb="FFFF0000"/>
        <rFont val="Segoe UI Symbol"/>
        <family val="3"/>
      </rPr>
      <t>➡</t>
    </r>
    <r>
      <rPr>
        <b/>
        <sz val="11"/>
        <color rgb="FFFF0000"/>
        <rFont val="HG丸ｺﾞｼｯｸM-PRO"/>
        <family val="3"/>
        <charset val="128"/>
      </rPr>
      <t>（６－５）の回答をお願いいたします</t>
    </r>
    <phoneticPr fontId="9"/>
  </si>
  <si>
    <r>
      <rPr>
        <b/>
        <sz val="11"/>
        <color rgb="FFFF0000"/>
        <rFont val="Segoe UI Symbol"/>
        <family val="3"/>
      </rPr>
      <t>➡</t>
    </r>
    <r>
      <rPr>
        <b/>
        <sz val="11"/>
        <color rgb="FFFF0000"/>
        <rFont val="HG丸ｺﾞｼｯｸM-PRO"/>
        <family val="3"/>
        <charset val="128"/>
      </rPr>
      <t>（６－６）の回答をお願いいたします</t>
    </r>
    <phoneticPr fontId="9"/>
  </si>
  <si>
    <r>
      <t>外来診療報酬点数 合計
（【11・12】～【90】の合計）</t>
    </r>
    <r>
      <rPr>
        <sz val="11"/>
        <color rgb="FFFF0000"/>
        <rFont val="HG丸ｺﾞｼｯｸM-PRO"/>
        <family val="3"/>
        <charset val="128"/>
      </rPr>
      <t>（入力不要）</t>
    </r>
    <phoneticPr fontId="2"/>
  </si>
  <si>
    <t>画像診断</t>
    <phoneticPr fontId="2"/>
  </si>
  <si>
    <t>【70】</t>
    <phoneticPr fontId="2"/>
  </si>
  <si>
    <t>【80】</t>
    <phoneticPr fontId="2"/>
  </si>
  <si>
    <t>【90】</t>
    <phoneticPr fontId="2"/>
  </si>
  <si>
    <t>精神科専門療法</t>
    <phoneticPr fontId="2"/>
  </si>
  <si>
    <t>4-1-1011_初・再診246</t>
  </si>
  <si>
    <t>4-1-1013_医学管理・在宅246</t>
  </si>
  <si>
    <t>4-1-1020_投薬246</t>
  </si>
  <si>
    <t>4-1-1030_注射246</t>
  </si>
  <si>
    <t>4-1-1040_処置246</t>
  </si>
  <si>
    <t>4-1-1041_再掲_人工透析246</t>
  </si>
  <si>
    <t>4-1-1050_手術・麻酔246</t>
  </si>
  <si>
    <t>4-1-1060_検査・病理246</t>
  </si>
  <si>
    <t>4-1-1070_画像診断246</t>
  </si>
  <si>
    <t>4-1-1080_精神科専門療法246</t>
  </si>
  <si>
    <t>4-1-1090_その他246</t>
  </si>
  <si>
    <t>4-1-1091_再掲_リハビリテーション246</t>
  </si>
  <si>
    <t>4-1-1092_再掲_ベースアップ評価料等246</t>
  </si>
  <si>
    <t>4-1-1100_外来診療報酬点数_合計246</t>
    <phoneticPr fontId="9"/>
  </si>
  <si>
    <t>4-1-2011_初・再診256</t>
  </si>
  <si>
    <t>4-1-2013_医学管理・在宅256</t>
  </si>
  <si>
    <t>4-1-2020_投薬256</t>
  </si>
  <si>
    <t>4-1-2030_注射256</t>
  </si>
  <si>
    <t>4-1-2040_処置256</t>
  </si>
  <si>
    <t>4-1-2041_再掲_人工透析256</t>
  </si>
  <si>
    <t>4-1-2050_手術・麻酔256</t>
  </si>
  <si>
    <t>4-1-2060_検査・病理256</t>
  </si>
  <si>
    <t>4-1-2070_画像診断256</t>
  </si>
  <si>
    <t>4-1-2100_外来診療報酬点数_合計256</t>
    <phoneticPr fontId="9"/>
  </si>
  <si>
    <t>4-1-2080_精神科専門療法256</t>
    <phoneticPr fontId="9"/>
  </si>
  <si>
    <t>4-1-2090_その他256</t>
  </si>
  <si>
    <t>4-1-2091_再掲_リハビリテーション256</t>
  </si>
  <si>
    <t>4-1-2092_再掲_ベースアップ評価料等256</t>
    <phoneticPr fontId="9"/>
  </si>
  <si>
    <t>【100】</t>
    <phoneticPr fontId="2"/>
  </si>
  <si>
    <t>4-2-1080_精神科専門療法246</t>
    <phoneticPr fontId="9"/>
  </si>
  <si>
    <t>4-2-1090_その他246</t>
  </si>
  <si>
    <t>4-2-1091_再掲_リハビリテーション246</t>
  </si>
  <si>
    <t>4-2-1092_再掲_ベースアップ評価料等246</t>
    <phoneticPr fontId="9"/>
  </si>
  <si>
    <t>4-2-1100_入院料等246</t>
    <phoneticPr fontId="9"/>
  </si>
  <si>
    <t>4-2-1110_DPC包括評価部分246</t>
    <phoneticPr fontId="9"/>
  </si>
  <si>
    <t>4-2-1120_食事療養費246</t>
    <phoneticPr fontId="9"/>
  </si>
  <si>
    <t>4-2-1125_食事療養費_点数化246（計算用）</t>
    <phoneticPr fontId="9"/>
  </si>
  <si>
    <t>4-2-1200_入院診療報酬点数_合計246</t>
    <phoneticPr fontId="9"/>
  </si>
  <si>
    <t>4-2-2080_精神科専門療法256</t>
  </si>
  <si>
    <t>4-2-2090_その他256</t>
  </si>
  <si>
    <t>4-2-2091_再掲_リハビリテーション256</t>
  </si>
  <si>
    <t>4-2-2092_再掲_ベースアップ評価料等256</t>
  </si>
  <si>
    <t>4-2-2100_入院料等256</t>
  </si>
  <si>
    <t>4-2-2110_DPC包括評価部分256</t>
  </si>
  <si>
    <t>4-2-2120_食事療養費256</t>
  </si>
  <si>
    <t>4-2-2125_食事療養費_点数化256（計算用）</t>
  </si>
  <si>
    <t>4-2-2200_入院診療報酬点数_合計256</t>
  </si>
  <si>
    <t>6-7-4_賃上げの内訳</t>
  </si>
  <si>
    <t>6-7-5_賃上げ率</t>
  </si>
  <si>
    <t>◆（６－5）精神科地域包括ケア病棟入院料について</t>
    <phoneticPr fontId="9"/>
  </si>
  <si>
    <t>6-4-2-102_その他_具体的内容</t>
    <phoneticPr fontId="9"/>
  </si>
  <si>
    <t>精神病棟入院基本料</t>
  </si>
  <si>
    <t>精神科救急急性期医療入院料</t>
  </si>
  <si>
    <t>精神科急性期治療病棟入院料</t>
  </si>
  <si>
    <t>精神科救急・合併症入院料</t>
  </si>
  <si>
    <t>精神療養病棟入院料</t>
  </si>
  <si>
    <t>地域移行機能強化病棟入院料</t>
  </si>
  <si>
    <t>◆（６－6）地域移行機能強化病棟入院料について</t>
    <phoneticPr fontId="9"/>
  </si>
  <si>
    <t>・賃上げ対応（2025年度）について</t>
    <phoneticPr fontId="9"/>
  </si>
  <si>
    <t>◆（６－７）賃上げ対応（2025年度）について</t>
    <phoneticPr fontId="9"/>
  </si>
  <si>
    <t>2025年度の賃上げ（予定を含む）
の実施の有無</t>
    <phoneticPr fontId="9"/>
  </si>
  <si>
    <t>2025年度の賞与支給率（予定を含む）
の変化</t>
    <phoneticPr fontId="9"/>
  </si>
  <si>
    <t>2025年度のベースアップ評価料
の届出状況</t>
    <phoneticPr fontId="9"/>
  </si>
  <si>
    <t>賃上げ（予定を含む）の内訳</t>
    <phoneticPr fontId="9"/>
  </si>
  <si>
    <t>定期・評価昇給分のみ実施</t>
    <phoneticPr fontId="9"/>
  </si>
  <si>
    <t>定期・評価昇給、ベースアップ評価料の両方実施</t>
    <phoneticPr fontId="9"/>
  </si>
  <si>
    <t>ベースアップ評価料分賃上げ率</t>
    <phoneticPr fontId="9"/>
  </si>
  <si>
    <r>
      <rPr>
        <sz val="11"/>
        <color rgb="FFFF0000"/>
        <rFont val="HG丸ｺﾞｼｯｸM-PRO"/>
        <family val="3"/>
        <charset val="128"/>
      </rPr>
      <t>＊定期・評価昇給、ベースアップ評価料の両方実施の病院はご回答ください。</t>
    </r>
    <r>
      <rPr>
        <sz val="11"/>
        <color theme="1"/>
        <rFont val="HG丸ｺﾞｼｯｸM-PRO"/>
        <family val="3"/>
        <charset val="128"/>
      </rPr>
      <t xml:space="preserve">
</t>
    </r>
    <r>
      <rPr>
        <b/>
        <sz val="11"/>
        <color theme="1"/>
        <rFont val="HG丸ｺﾞｼｯｸM-PRO"/>
        <family val="3"/>
        <charset val="128"/>
      </rPr>
      <t>賃上げ率の内訳</t>
    </r>
    <phoneticPr fontId="9"/>
  </si>
  <si>
    <t>定期・評価昇給分
賃上げ率</t>
    <phoneticPr fontId="9"/>
  </si>
  <si>
    <t>賃上げ促進税制の利用</t>
    <phoneticPr fontId="9"/>
  </si>
  <si>
    <t>利用している</t>
    <phoneticPr fontId="9"/>
  </si>
  <si>
    <t>利用していない</t>
  </si>
  <si>
    <t>6-7-1_2025年度のベースアップ評価料の届出状況</t>
    <phoneticPr fontId="9"/>
  </si>
  <si>
    <t>6-7-2_2025年度の賃上げの実施の有無</t>
    <phoneticPr fontId="9"/>
  </si>
  <si>
    <t>6-7-3_2025年度の賞与支給率の変化</t>
    <phoneticPr fontId="9"/>
  </si>
  <si>
    <t>6-7-7_賃上げ促進税制の利用</t>
    <phoneticPr fontId="9"/>
  </si>
  <si>
    <t>6-7-61_定期・評価昇給分賃上げ率</t>
    <phoneticPr fontId="9"/>
  </si>
  <si>
    <t>6-7-62_ベースアップ評価料分賃上げ率</t>
    <phoneticPr fontId="9"/>
  </si>
  <si>
    <t>病院形態として賃上げ促進税制を利用できない</t>
  </si>
  <si>
    <t>（公的病院、社会医療法人など）</t>
  </si>
  <si>
    <t>赤字のため利用できない</t>
  </si>
  <si>
    <r>
      <rPr>
        <sz val="11"/>
        <color rgb="FFFF0000"/>
        <rFont val="HG丸ｺﾞｼｯｸM-PRO"/>
        <family val="3"/>
        <charset val="128"/>
      </rPr>
      <t xml:space="preserve">＊上記設問で「利用していない」とした
病院はご回答ください
</t>
    </r>
    <r>
      <rPr>
        <b/>
        <sz val="11"/>
        <color theme="1"/>
        <rFont val="HG丸ｺﾞｼｯｸM-PRO"/>
        <family val="3"/>
        <charset val="128"/>
      </rPr>
      <t>賃上げ促進税制を利用しない理由</t>
    </r>
    <phoneticPr fontId="9"/>
  </si>
  <si>
    <t>ベースアップ評価料分のみ実施</t>
    <phoneticPr fontId="9"/>
  </si>
  <si>
    <t>　全職種の平均率をご回答ください。なお、複数月で賃上げを実施されている場合、2025年度における</t>
    <phoneticPr fontId="9"/>
  </si>
  <si>
    <t>全職種の平均賃上げ率を小数点第1位までご回答ください。</t>
    <phoneticPr fontId="9"/>
  </si>
  <si>
    <t>6-7-81_賃上げ促進税制を利用しない理由</t>
    <phoneticPr fontId="9"/>
  </si>
  <si>
    <t>6-7-82_その他_具体的内容</t>
    <phoneticPr fontId="9"/>
  </si>
  <si>
    <t>調査票</t>
    <phoneticPr fontId="9"/>
  </si>
  <si>
    <r>
      <rPr>
        <b/>
        <sz val="11"/>
        <rFont val="HG丸ｺﾞｼｯｸM-PRO"/>
        <family val="3"/>
        <charset val="128"/>
      </rPr>
      <t>精神科地域包括ケア病棟入院料の届出状況</t>
    </r>
    <r>
      <rPr>
        <sz val="11"/>
        <rFont val="HG丸ｺﾞｼｯｸM-PRO"/>
        <family val="3"/>
        <charset val="128"/>
      </rPr>
      <t xml:space="preserve">
＊2025年6月時点での届出状況をチェック</t>
    </r>
    <phoneticPr fontId="9"/>
  </si>
  <si>
    <r>
      <t>届出あり　</t>
    </r>
    <r>
      <rPr>
        <b/>
        <sz val="11"/>
        <color rgb="FFEE0000"/>
        <rFont val="HG丸ｺﾞｼｯｸM-PRO"/>
        <family val="3"/>
        <charset val="128"/>
      </rPr>
      <t>⇒ ①にお進みください</t>
    </r>
    <phoneticPr fontId="9"/>
  </si>
  <si>
    <t>届出をしていたが既に変更した（元の病棟に戻した）</t>
    <phoneticPr fontId="9"/>
  </si>
  <si>
    <t>⇒ ②にお進みください</t>
    <phoneticPr fontId="9"/>
  </si>
  <si>
    <t>（期間：西暦</t>
  </si>
  <si>
    <t>年</t>
  </si>
  <si>
    <t>月～</t>
    <phoneticPr fontId="9"/>
  </si>
  <si>
    <t>届出の意向はあるが、未届出である。</t>
    <phoneticPr fontId="9"/>
  </si>
  <si>
    <t>もしくは、届出を検討している</t>
    <phoneticPr fontId="9"/>
  </si>
  <si>
    <t>月）</t>
    <phoneticPr fontId="9"/>
  </si>
  <si>
    <t>（届出予定月：西暦</t>
    <phoneticPr fontId="9"/>
  </si>
  <si>
    <t>⇒ ③にお進みください</t>
    <phoneticPr fontId="9"/>
  </si>
  <si>
    <r>
      <t>届出の意向はない　</t>
    </r>
    <r>
      <rPr>
        <b/>
        <sz val="11"/>
        <color rgb="FFEE0000"/>
        <rFont val="HG丸ｺﾞｼｯｸM-PRO"/>
        <family val="3"/>
        <charset val="128"/>
      </rPr>
      <t>⇒（６ー6）にお進みください</t>
    </r>
    <phoneticPr fontId="9"/>
  </si>
  <si>
    <t>①「届出あり」の病院はご回答ください。</t>
    <phoneticPr fontId="9"/>
  </si>
  <si>
    <t>届出前の病棟を右からお選びください。
（複数回答可）</t>
    <phoneticPr fontId="9"/>
  </si>
  <si>
    <t>配置が義務付けられている専任の常勤作業療法士、常勤精神保健福祉士及び常勤公認心理師について配置している職種を右からお選びください。（複数回答可）</t>
    <phoneticPr fontId="9"/>
  </si>
  <si>
    <t>専任の常勤作業療法士</t>
    <phoneticPr fontId="9"/>
  </si>
  <si>
    <t>常勤精神保健福祉士</t>
    <phoneticPr fontId="9"/>
  </si>
  <si>
    <t>常勤公認心理師</t>
    <phoneticPr fontId="9"/>
  </si>
  <si>
    <r>
      <rPr>
        <b/>
        <u/>
        <sz val="11"/>
        <color rgb="FFEE0000"/>
        <rFont val="HG丸ｺﾞｼｯｸM-PRO"/>
        <family val="3"/>
        <charset val="128"/>
      </rPr>
      <t>当該病棟では算定できませんが、</t>
    </r>
    <r>
      <rPr>
        <b/>
        <sz val="11"/>
        <color theme="1"/>
        <rFont val="HG丸ｺﾞｼｯｸM-PRO"/>
        <family val="3"/>
        <charset val="128"/>
      </rPr>
      <t xml:space="preserve">
看護補助者についての配置状況を右から
お選びください。</t>
    </r>
    <phoneticPr fontId="9"/>
  </si>
  <si>
    <t>配置している（配置数：</t>
  </si>
  <si>
    <t>配置していない</t>
  </si>
  <si>
    <t>）</t>
  </si>
  <si>
    <t>一般相談支援</t>
  </si>
  <si>
    <t>特定相談支援</t>
  </si>
  <si>
    <t>地域移行支援</t>
  </si>
  <si>
    <t>地域定着支援</t>
  </si>
  <si>
    <t>自立生活援助</t>
  </si>
  <si>
    <t>共同生活援助もしくは就労継続支援等の障害福祉</t>
    <phoneticPr fontId="9"/>
  </si>
  <si>
    <t>サービス等事業者</t>
  </si>
  <si>
    <t>児童福祉法に基づく障害児相談支援事業所</t>
  </si>
  <si>
    <t>地域密着型サービス事業者</t>
  </si>
  <si>
    <t>居宅介護支援事業者もしくは施設サービス事業者</t>
  </si>
  <si>
    <t>精神保健福祉センター</t>
  </si>
  <si>
    <t>保健所</t>
  </si>
  <si>
    <t>都道府県もしくは市区町村の障害福祉担当部署等</t>
  </si>
  <si>
    <t>精神障害者の地域生活を支援する関係機関等との連携を有している主な連携先を
ご回答ください。（複数回答可）</t>
    <phoneticPr fontId="9"/>
  </si>
  <si>
    <t>6-5-0-1_精神科地域包括ケア病棟入院料の届出状況</t>
    <phoneticPr fontId="9"/>
  </si>
  <si>
    <t>6-5-0-21_既に変更_届出期間1_年</t>
    <rPh sb="16" eb="18">
      <t>キカン</t>
    </rPh>
    <rPh sb="20" eb="21">
      <t>ネン</t>
    </rPh>
    <phoneticPr fontId="9"/>
  </si>
  <si>
    <t>6-5-0-22_既に変更_届出期間1_月</t>
    <rPh sb="16" eb="18">
      <t>キカン</t>
    </rPh>
    <rPh sb="20" eb="21">
      <t>ツキ</t>
    </rPh>
    <phoneticPr fontId="9"/>
  </si>
  <si>
    <t>6-5-0-23_既に変更_届出期間2_年</t>
    <rPh sb="16" eb="18">
      <t>キカン</t>
    </rPh>
    <rPh sb="20" eb="21">
      <t>ネン</t>
    </rPh>
    <phoneticPr fontId="9"/>
  </si>
  <si>
    <t>6-5-0-24_既に変更_届出期間2_月</t>
    <rPh sb="16" eb="18">
      <t>キカン</t>
    </rPh>
    <rPh sb="20" eb="21">
      <t>ツキ</t>
    </rPh>
    <phoneticPr fontId="9"/>
  </si>
  <si>
    <t>6-5-0-31_届出意向_予定_年</t>
    <rPh sb="17" eb="18">
      <t>ネン</t>
    </rPh>
    <phoneticPr fontId="9"/>
  </si>
  <si>
    <t>6-5-0-32_届出意向_予定_月</t>
    <phoneticPr fontId="9"/>
  </si>
  <si>
    <t>6-5-1-1-1_精神病棟入院基本料</t>
  </si>
  <si>
    <t>6-5-1-1-2_精神科救急急性期医療入院料</t>
  </si>
  <si>
    <t>6-5-1-1-3_精神科急性期治療病棟入院料</t>
  </si>
  <si>
    <t>6-5-1-1-4_精神科救急・合併症入院料</t>
  </si>
  <si>
    <t>6-5-1-1-5_精神療養病棟入院料</t>
  </si>
  <si>
    <t>6-5-1-1-6_地域移行機能強化病棟入院料</t>
  </si>
  <si>
    <t>6-5-1-1-71_その他</t>
  </si>
  <si>
    <t>6-5-1-1-72_その他_具体的内容</t>
  </si>
  <si>
    <t>6-5-1-2-1_届出有_専任の常勤作業療法士</t>
    <rPh sb="12" eb="13">
      <t>ユウ</t>
    </rPh>
    <phoneticPr fontId="9"/>
  </si>
  <si>
    <t>6-5-1-2-2_届出有_常勤精神保健福祉士</t>
  </si>
  <si>
    <t>6-5-1-2-3_届出有_常勤公認心理師</t>
  </si>
  <si>
    <t>6-5-1-3-1_届出有_看護補助者_配置状況</t>
  </si>
  <si>
    <t>6-5-1-3-2_届出有_看護補助者_配置数</t>
  </si>
  <si>
    <t>6-5-1-4-10_居宅介護支援事業者もしくは施設サービス事業者</t>
  </si>
  <si>
    <t>6-5-1-4-11_精神保健福祉センター</t>
  </si>
  <si>
    <t>6-5-1-4-12_保健所</t>
  </si>
  <si>
    <t>6-5-1-4-13_都道府県もしくは市区町村の障害福祉担当部署等</t>
  </si>
  <si>
    <t>6-5-1-4-141_その他</t>
  </si>
  <si>
    <t>6-5-1-4-01_一般相談支援</t>
    <phoneticPr fontId="9"/>
  </si>
  <si>
    <t>6-5-1-4-02_特定相談支援</t>
    <phoneticPr fontId="9"/>
  </si>
  <si>
    <t>6-5-1-4-03_地域移行支援</t>
    <phoneticPr fontId="9"/>
  </si>
  <si>
    <t>6-5-1-4-04_地域定着支援</t>
    <phoneticPr fontId="9"/>
  </si>
  <si>
    <t>6-5-1-4-05_自立生活援助</t>
    <phoneticPr fontId="9"/>
  </si>
  <si>
    <t>6-5-1-4-07_児童福祉法に基づく障害児相談支援事業所</t>
    <phoneticPr fontId="9"/>
  </si>
  <si>
    <t>6-5-1-4-08_介護保護法に定める居宅サービス事業者</t>
    <phoneticPr fontId="9"/>
  </si>
  <si>
    <t>6-5-1-4-09_地域密着型サービス事業者</t>
    <phoneticPr fontId="9"/>
  </si>
  <si>
    <t>6-5-1-4-06_共同生活援助or就労継続支援等_サービス等事業者</t>
    <phoneticPr fontId="9"/>
  </si>
  <si>
    <t>②「届出をしていたが既に変更した（元の病棟に戻した）」の病院はご回答ください。</t>
    <phoneticPr fontId="9"/>
  </si>
  <si>
    <t>（都道府県による精神科救急医療体制の違いも含む）</t>
  </si>
  <si>
    <t>要件が厳しいわりに入院料の点数が低い</t>
  </si>
  <si>
    <t>算定日数を超えてしまうと特別入院基本料に落ちてしまう</t>
  </si>
  <si>
    <t>看護補助加算が算定出来ない</t>
  </si>
  <si>
    <t>精神科入退院支援加算の届出</t>
  </si>
  <si>
    <t>精神科訪問診療、訪問看護等の提供実績</t>
  </si>
  <si>
    <t>精神科救急医療確保事業への参画、時間外診療の提供</t>
  </si>
  <si>
    <t>多職種の配置</t>
  </si>
  <si>
    <t>常勤の精神保健指定医の公務員としての業務提供</t>
  </si>
  <si>
    <t>データ提出加算の届出</t>
  </si>
  <si>
    <t>クロザピンを処方する体制</t>
  </si>
  <si>
    <t>要件が厳しすぎる</t>
    <phoneticPr fontId="9"/>
  </si>
  <si>
    <t>（以下より満たすことが難しい要件をお選びください）</t>
  </si>
  <si>
    <t>自宅等移行率7割以上</t>
    <phoneticPr fontId="9"/>
  </si>
  <si>
    <t>（精神科在宅管理料を算定の場合6割）</t>
  </si>
  <si>
    <t>6-5-1-4-142_その他_具体的内容</t>
    <phoneticPr fontId="9"/>
  </si>
  <si>
    <t>6-5-2-1-20_算定日数を超えてしまうと特別入院基本料に落ちてしまう</t>
  </si>
  <si>
    <t>6-5-2-1-30_看護補助加算が算定出来ない</t>
  </si>
  <si>
    <t>6-5-2-1-40_要件が厳しすぎる</t>
  </si>
  <si>
    <t>6-5-2-1-41_自宅等移行率7割以上</t>
  </si>
  <si>
    <t>6-5-2-1-42_精神科入退院支援加算の届出</t>
  </si>
  <si>
    <t>6-5-2-1-43_精神科訪問診療、訪問看護等の提供実績</t>
  </si>
  <si>
    <t>6-5-2-1-44_精神科救急医療確保事業への参画、時間外診療の提供</t>
  </si>
  <si>
    <t>6-5-2-1-45_多職種の配置</t>
  </si>
  <si>
    <t>6-5-2-1-46_常勤の精神保健指定医の公務員としての業務提供</t>
  </si>
  <si>
    <t>6-5-2-1-47_データ提出加算の届出</t>
  </si>
  <si>
    <t>6-5-2-1-48_クロザピンを処方する体制</t>
  </si>
  <si>
    <t>6-5-2-1-501_その他</t>
  </si>
  <si>
    <t>6-5-2-1-502_その他_具体的内容</t>
  </si>
  <si>
    <t>6-5-2-1-10_要件が厳しいわりに入院料の点数が低い</t>
    <phoneticPr fontId="9"/>
  </si>
  <si>
    <t>介護保険法に定める居宅サービス事業者</t>
    <phoneticPr fontId="9"/>
  </si>
  <si>
    <t>変更した（元の病棟に戻した）理由を
右からお選びください。（複数回答可）</t>
    <phoneticPr fontId="9"/>
  </si>
  <si>
    <t>精神科地域包括ケア病棟入院料の届出前の病棟を右からお選びください。
（複数回答可）</t>
    <phoneticPr fontId="9"/>
  </si>
  <si>
    <t>届出期間中、配置が義務付けられている専任の常勤作業療法士、常勤精神保健福祉士及び常勤公認心理師について配置している職種を右からお選びください。（複数回答可）</t>
    <phoneticPr fontId="9"/>
  </si>
  <si>
    <t>6-5-2-2-2_精神科救急急性期医療入院料</t>
  </si>
  <si>
    <t>6-5-2-2-3_精神科急性期治療病棟入院料</t>
  </si>
  <si>
    <t>6-5-2-2-4_精神科救急・合併症入院料</t>
  </si>
  <si>
    <t>6-5-2-2-5_精神療養病棟入院料</t>
  </si>
  <si>
    <t>6-5-2-2-6_地域移行機能強化病棟入院料</t>
  </si>
  <si>
    <t>6-5-2-2-71_その他</t>
  </si>
  <si>
    <t>6-5-2-2-72_その他_具体的内容</t>
  </si>
  <si>
    <t>6-5-2-3-2_既変更_常勤精神保健福祉士</t>
  </si>
  <si>
    <t>6-5-2-3-3_既変更_常勤公認心理師</t>
  </si>
  <si>
    <t>6-5-2-4-1_既変更_看護補助者_配置状況</t>
  </si>
  <si>
    <t>6-5-2-4-2_既変更_看護補助者_配置数</t>
  </si>
  <si>
    <t>6-5-2-2-1_精神病棟入院基本料</t>
    <phoneticPr fontId="9"/>
  </si>
  <si>
    <t>6-5-2-3-1_既変更_専任の常勤作業療法士</t>
    <phoneticPr fontId="9"/>
  </si>
  <si>
    <r>
      <t>③「届出の意向はあるが、未届出である。もしくは、届出を検討している」</t>
    </r>
    <r>
      <rPr>
        <b/>
        <sz val="10.5"/>
        <color rgb="FFEE0000"/>
        <rFont val="HG丸ｺﾞｼｯｸM-PRO"/>
        <family val="3"/>
        <charset val="128"/>
      </rPr>
      <t>の病院はご回答ください。</t>
    </r>
    <phoneticPr fontId="9"/>
  </si>
  <si>
    <t>届出を検討した場合に障壁となる理由が
あれば右からお選びください。
（複数回答可）</t>
    <phoneticPr fontId="9"/>
  </si>
  <si>
    <t>届出前7か月の実績を有していること</t>
    <phoneticPr fontId="9"/>
  </si>
  <si>
    <t>6-5-3-1-20_算定日数を超えてしまうと特別入院基本料に落ちてしまう</t>
  </si>
  <si>
    <t>6-5-3-1-30_看護補助加算が算定出来ない</t>
  </si>
  <si>
    <t>6-5-3-1-40_要件が厳しすぎる</t>
  </si>
  <si>
    <t>6-5-3-1-41_自宅等移行率7割以上</t>
  </si>
  <si>
    <t>6-5-3-1-42_精神科入退院支援加算の届出</t>
  </si>
  <si>
    <t>6-5-3-1-43_精神科訪問診療、訪問看護等の提供実績</t>
  </si>
  <si>
    <t>6-5-3-1-44_精神科救急医療確保事業への参画、時間外診療の提供</t>
  </si>
  <si>
    <t>6-5-3-1-45_多職種の配置</t>
  </si>
  <si>
    <t>6-5-3-1-46_常勤の精神保健指定医の公務員としての業務提供</t>
  </si>
  <si>
    <t>6-5-3-1-47_データ提出加算の届出</t>
  </si>
  <si>
    <t>6-5-3-1-48_クロザピンを処方する体制</t>
  </si>
  <si>
    <t>6-5-3-1-501_その他</t>
  </si>
  <si>
    <t>6-5-3-1-502_その他_具体的内容</t>
  </si>
  <si>
    <t>6-5-3-1-49_届出前7か月の実績を有していること</t>
    <phoneticPr fontId="9"/>
  </si>
  <si>
    <t>6-5-3-1-10_要件が厳しいわりに入院料の点数が低い</t>
    <phoneticPr fontId="9"/>
  </si>
  <si>
    <r>
      <rPr>
        <b/>
        <sz val="11"/>
        <rFont val="HG丸ｺﾞｼｯｸM-PRO"/>
        <family val="3"/>
        <charset val="128"/>
      </rPr>
      <t>地域移行機能強化病棟入院料の届出状況</t>
    </r>
    <r>
      <rPr>
        <sz val="11"/>
        <rFont val="HG丸ｺﾞｼｯｸM-PRO"/>
        <family val="3"/>
        <charset val="128"/>
      </rPr>
      <t xml:space="preserve">
＊2025年6月時点での届出状況をチェック</t>
    </r>
    <phoneticPr fontId="9"/>
  </si>
  <si>
    <t>⇒（６ー7）にお進みください</t>
    <phoneticPr fontId="9"/>
  </si>
  <si>
    <t>要件が緩和されれば届出したい</t>
    <phoneticPr fontId="9"/>
  </si>
  <si>
    <r>
      <t>届出の意向はない　</t>
    </r>
    <r>
      <rPr>
        <b/>
        <sz val="11"/>
        <color rgb="FFEE0000"/>
        <rFont val="HG丸ｺﾞｼｯｸM-PRO"/>
        <family val="3"/>
        <charset val="128"/>
      </rPr>
      <t>⇒（６ー7）にお進みください</t>
    </r>
    <phoneticPr fontId="9"/>
  </si>
  <si>
    <t>6-6-0-21_既に変更_届出期間1_年</t>
    <rPh sb="16" eb="18">
      <t>キカン</t>
    </rPh>
    <rPh sb="20" eb="21">
      <t>ネン</t>
    </rPh>
    <phoneticPr fontId="9"/>
  </si>
  <si>
    <t>6-6-0-22_既に変更_届出期間1_月</t>
    <rPh sb="16" eb="18">
      <t>キカン</t>
    </rPh>
    <rPh sb="20" eb="21">
      <t>ツキ</t>
    </rPh>
    <phoneticPr fontId="9"/>
  </si>
  <si>
    <t>6-6-0-23_既に変更_届出期間2_年</t>
    <rPh sb="16" eb="18">
      <t>キカン</t>
    </rPh>
    <rPh sb="20" eb="21">
      <t>ネン</t>
    </rPh>
    <phoneticPr fontId="9"/>
  </si>
  <si>
    <t>6-6-0-24_既に変更_届出期間2_月</t>
    <rPh sb="16" eb="18">
      <t>キカン</t>
    </rPh>
    <rPh sb="20" eb="21">
      <t>ツキ</t>
    </rPh>
    <phoneticPr fontId="9"/>
  </si>
  <si>
    <t>6-6-0-1_地域移行機能強化病棟入院料の届出状況</t>
    <phoneticPr fontId="9"/>
  </si>
  <si>
    <r>
      <t xml:space="preserve">届出前の病棟を右からお選びください。
</t>
    </r>
    <r>
      <rPr>
        <sz val="11"/>
        <color theme="1"/>
        <rFont val="HG丸ｺﾞｼｯｸM-PRO"/>
        <family val="3"/>
        <charset val="128"/>
      </rPr>
      <t>※令和２年度改定時に既に地域移行機能強化
病棟の届出を行っていた場合、地域移行機能
強化病棟入院料を選択してください</t>
    </r>
    <phoneticPr fontId="9"/>
  </si>
  <si>
    <t>（退院実績要件：</t>
    <phoneticPr fontId="9"/>
  </si>
  <si>
    <t>平成28年度改定の要件</t>
    <phoneticPr fontId="9"/>
  </si>
  <si>
    <t>令和2年度改定の要件）</t>
    <phoneticPr fontId="9"/>
  </si>
  <si>
    <t>6-6-1-2_精神科救急急性期医療入院料</t>
  </si>
  <si>
    <t>6-6-1-3_精神科急性期治療病棟入院料</t>
  </si>
  <si>
    <t>6-6-1-4_精神科救急・合併症入院料</t>
  </si>
  <si>
    <t>6-6-1-5_精神療養病棟入院料</t>
  </si>
  <si>
    <t>6-6-1-81_その他</t>
    <phoneticPr fontId="9"/>
  </si>
  <si>
    <t>6-6-1-82_その他_具体的内容</t>
    <phoneticPr fontId="9"/>
  </si>
  <si>
    <t>6-6-1-60_地域移行機能強化病棟入院料</t>
    <phoneticPr fontId="9"/>
  </si>
  <si>
    <t>6-6-1-61_退院実績要件</t>
    <phoneticPr fontId="9"/>
  </si>
  <si>
    <t>6-6-1-1_精神病棟入院基本料</t>
    <phoneticPr fontId="9"/>
  </si>
  <si>
    <t>②「要件が緩和されれば届出したい」の病院はご回答ください。</t>
    <phoneticPr fontId="9"/>
  </si>
  <si>
    <t>精神科医の病棟配置</t>
  </si>
  <si>
    <t>多職種で15対1以上の職員配置</t>
  </si>
  <si>
    <t>精神保健福祉士等の配置</t>
  </si>
  <si>
    <t>退院支援部署の設置</t>
  </si>
  <si>
    <t>医療機関内に常勤の公認心理師を配置</t>
  </si>
  <si>
    <t>長期入院患者の退院実績</t>
  </si>
  <si>
    <t>許可病床数の削減数</t>
  </si>
  <si>
    <t>6-6-2-2_多職種で15対1以上の職員配置</t>
  </si>
  <si>
    <t>6-6-2-3_精神保健福祉士等の配置</t>
  </si>
  <si>
    <t>6-6-2-4_退院支援部署の設置</t>
  </si>
  <si>
    <t>6-6-2-5_医療機関内に常勤の公認心理師を配置</t>
  </si>
  <si>
    <t>6-6-2-6_長期入院患者の退院実績</t>
  </si>
  <si>
    <t>6-6-2-7_許可病床数の削減数</t>
  </si>
  <si>
    <t>6-6-2-81_その他</t>
  </si>
  <si>
    <t>6-6-2-82_その他_具体的内容</t>
  </si>
  <si>
    <t>該当するものを右からお選びください。
（複数回答可）</t>
    <phoneticPr fontId="9"/>
  </si>
  <si>
    <t>6-6-2-1_精神科医の病棟配置</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</si>
</sst>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Red]\-#,##0\ "/>
    <numFmt numFmtId="177" formatCode="#,##0.0_ ;[Red]\-#,##0.0\ "/>
    <numFmt numFmtId="178" formatCode="#,##0.0_ "/>
    <numFmt numFmtId="179" formatCode="yyyy&quot;年&quot;m&quot;月&quot;;@"/>
    <numFmt numFmtId="180" formatCode="\ \ @"/>
    <numFmt numFmtId="181" formatCode="\ @"/>
  </numFmts>
  <fonts count="32" x14ac:knownFonts="1">
    <font>
      <sz val="11"/>
      <color theme="1"/>
      <name val="HG丸ｺﾞｼｯｸM-PRO"/>
      <family val="3"/>
      <charset val="128"/>
    </font>
    <font>
      <sz val="11"/>
      <color theme="1"/>
      <name val="ＭＳ ゴシック"/>
      <family val="2"/>
      <charset val="128"/>
      <scheme val="minor"/>
    </font>
    <font>
      <sz val="6"/>
      <name val="ＭＳ ゴシック"/>
      <family val="2"/>
      <charset val="128"/>
      <scheme val="minor"/>
    </font>
    <font>
      <sz val="11"/>
      <color rgb="FF000000"/>
      <name val="HG丸ｺﾞｼｯｸM-PRO"/>
      <family val="3"/>
      <charset val="128"/>
    </font>
    <font>
      <sz val="11"/>
      <color theme="1"/>
      <name val="HG丸ｺﾞｼｯｸM-PRO"/>
      <family val="3"/>
      <charset val="128"/>
    </font>
    <font>
      <sz val="11"/>
      <color rgb="FFFF0000"/>
      <name val="HG丸ｺﾞｼｯｸM-PRO"/>
      <family val="3"/>
      <charset val="128"/>
    </font>
    <font>
      <sz val="10.5"/>
      <color rgb="FF000000"/>
      <name val="HG丸ｺﾞｼｯｸM-PRO"/>
      <family val="3"/>
      <charset val="128"/>
    </font>
    <font>
      <sz val="10"/>
      <color theme="1"/>
      <name val="HG丸ｺﾞｼｯｸM-PRO"/>
      <family val="3"/>
      <charset val="128"/>
    </font>
    <font>
      <sz val="10.5"/>
      <color theme="1"/>
      <name val="HG丸ｺﾞｼｯｸM-PRO"/>
      <family val="3"/>
      <charset val="128"/>
    </font>
    <font>
      <sz val="6"/>
      <name val="HG丸ｺﾞｼｯｸM-PRO"/>
      <family val="3"/>
      <charset val="128"/>
    </font>
    <font>
      <sz val="10.5"/>
      <color rgb="FFFF0000"/>
      <name val="HG丸ｺﾞｼｯｸM-PRO"/>
      <family val="3"/>
      <charset val="128"/>
    </font>
    <font>
      <sz val="7.5"/>
      <color rgb="FFFF0000"/>
      <name val="HG丸ｺﾞｼｯｸM-PRO"/>
      <family val="3"/>
      <charset val="128"/>
    </font>
    <font>
      <u/>
      <sz val="11"/>
      <color theme="1"/>
      <name val="HG丸ｺﾞｼｯｸM-PRO"/>
      <family val="3"/>
      <charset val="128"/>
    </font>
    <font>
      <u/>
      <sz val="11"/>
      <color rgb="FFFF0000"/>
      <name val="HG丸ｺﾞｼｯｸM-PRO"/>
      <family val="3"/>
      <charset val="128"/>
    </font>
    <font>
      <sz val="9"/>
      <color rgb="FF000000"/>
      <name val="Meiryo UI"/>
      <family val="3"/>
      <charset val="128"/>
    </font>
    <font>
      <sz val="11"/>
      <color theme="0"/>
      <name val="HG丸ｺﾞｼｯｸM-PRO"/>
      <family val="3"/>
      <charset val="128"/>
    </font>
    <font>
      <sz val="11"/>
      <name val="HG丸ｺﾞｼｯｸM-PRO"/>
      <family val="3"/>
      <charset val="128"/>
    </font>
    <font>
      <b/>
      <sz val="11"/>
      <color theme="1"/>
      <name val="HG丸ｺﾞｼｯｸM-PRO"/>
      <family val="3"/>
      <charset val="128"/>
    </font>
    <font>
      <sz val="11"/>
      <color theme="1"/>
      <name val="ＭＳ Ｐゴシック"/>
      <family val="2"/>
      <charset val="128"/>
    </font>
    <font>
      <vertAlign val="superscript"/>
      <sz val="11"/>
      <color theme="1"/>
      <name val="HG丸ｺﾞｼｯｸM-PRO"/>
      <family val="3"/>
      <charset val="128"/>
    </font>
    <font>
      <b/>
      <u/>
      <sz val="11"/>
      <color rgb="FFFF0000"/>
      <name val="HG丸ｺﾞｼｯｸM-PRO"/>
      <family val="3"/>
      <charset val="128"/>
    </font>
    <font>
      <b/>
      <sz val="11"/>
      <color rgb="FFFF0000"/>
      <name val="HG丸ｺﾞｼｯｸM-PRO"/>
      <family val="3"/>
      <charset val="128"/>
    </font>
    <font>
      <b/>
      <sz val="11"/>
      <color rgb="FFFF0000"/>
      <name val="Segoe UI Symbol"/>
      <family val="3"/>
    </font>
    <font>
      <sz val="10.5"/>
      <name val="HG丸ｺﾞｼｯｸM-PRO"/>
      <family val="3"/>
      <charset val="128"/>
    </font>
    <font>
      <b/>
      <sz val="11"/>
      <name val="HG丸ｺﾞｼｯｸM-PRO"/>
      <family val="3"/>
      <charset val="128"/>
    </font>
    <font>
      <b/>
      <sz val="14"/>
      <color theme="1"/>
      <name val="HG丸ｺﾞｼｯｸM-PRO"/>
      <family val="3"/>
      <charset val="128"/>
    </font>
    <font>
      <b/>
      <sz val="18"/>
      <color theme="1"/>
      <name val="HG丸ｺﾞｼｯｸM-PRO"/>
      <family val="3"/>
      <charset val="128"/>
    </font>
    <font>
      <b/>
      <sz val="11"/>
      <color rgb="FF000000"/>
      <name val="HG丸ｺﾞｼｯｸM-PRO"/>
      <family val="3"/>
      <charset val="128"/>
    </font>
    <font>
      <b/>
      <sz val="11"/>
      <color rgb="FFEE0000"/>
      <name val="HG丸ｺﾞｼｯｸM-PRO"/>
      <family val="3"/>
      <charset val="128"/>
    </font>
    <font>
      <b/>
      <u/>
      <sz val="11"/>
      <color rgb="FFEE0000"/>
      <name val="HG丸ｺﾞｼｯｸM-PRO"/>
      <family val="3"/>
      <charset val="128"/>
    </font>
    <font>
      <b/>
      <sz val="10.5"/>
      <color theme="1"/>
      <name val="HG丸ｺﾞｼｯｸM-PRO"/>
      <family val="3"/>
      <charset val="128"/>
    </font>
    <font>
      <b/>
      <sz val="10.5"/>
      <color rgb="FFEE0000"/>
      <name val="HG丸ｺﾞｼｯｸM-PRO"/>
      <family val="3"/>
      <charset val="128"/>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CCFFFF"/>
        <bgColor indexed="64"/>
      </patternFill>
    </fill>
    <fill>
      <patternFill patternType="solid">
        <fgColor theme="0" tint="-0.14999847407452621"/>
        <bgColor indexed="64"/>
      </patternFill>
    </fill>
    <fill>
      <patternFill patternType="solid">
        <fgColor rgb="FFCCCCFF"/>
        <bgColor indexed="64"/>
      </patternFill>
    </fill>
  </fills>
  <borders count="148">
    <border>
      <left/>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top/>
      <bottom style="thin">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bottom style="thin">
        <color indexed="64"/>
      </bottom>
      <diagonal/>
    </border>
    <border>
      <left style="double">
        <color indexed="64"/>
      </left>
      <right/>
      <top style="medium">
        <color indexed="64"/>
      </top>
      <bottom style="medium">
        <color indexed="64"/>
      </bottom>
      <diagonal/>
    </border>
    <border>
      <left style="medium">
        <color indexed="64"/>
      </left>
      <right/>
      <top style="thin">
        <color indexed="64"/>
      </top>
      <bottom style="dotted">
        <color indexed="64"/>
      </bottom>
      <diagonal/>
    </border>
    <border>
      <left style="dashed">
        <color indexed="64"/>
      </left>
      <right/>
      <top style="medium">
        <color indexed="64"/>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top style="thin">
        <color indexed="64"/>
      </top>
      <bottom style="medium">
        <color indexed="64"/>
      </bottom>
      <diagonal/>
    </border>
    <border>
      <left style="dashed">
        <color indexed="64"/>
      </left>
      <right style="medium">
        <color indexed="64"/>
      </right>
      <top style="medium">
        <color indexed="64"/>
      </top>
      <bottom style="thin">
        <color indexed="64"/>
      </bottom>
      <diagonal/>
    </border>
    <border>
      <left style="dashed">
        <color indexed="64"/>
      </left>
      <right style="medium">
        <color indexed="64"/>
      </right>
      <top style="thin">
        <color indexed="64"/>
      </top>
      <bottom style="thin">
        <color indexed="64"/>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thin">
        <color indexed="64"/>
      </bottom>
      <diagonal/>
    </border>
    <border>
      <left style="dashed">
        <color indexed="64"/>
      </left>
      <right style="medium">
        <color indexed="64"/>
      </right>
      <top style="thin">
        <color indexed="64"/>
      </top>
      <bottom style="medium">
        <color indexed="64"/>
      </bottom>
      <diagonal/>
    </border>
    <border>
      <left style="dashed">
        <color indexed="64"/>
      </left>
      <right style="medium">
        <color indexed="64"/>
      </right>
      <top style="thin">
        <color indexed="64"/>
      </top>
      <bottom style="dotted">
        <color indexed="64"/>
      </bottom>
      <diagonal/>
    </border>
    <border>
      <left style="dashed">
        <color indexed="64"/>
      </left>
      <right/>
      <top style="thin">
        <color indexed="64"/>
      </top>
      <bottom style="dotted">
        <color indexed="64"/>
      </bottom>
      <diagonal/>
    </border>
    <border>
      <left style="dashed">
        <color indexed="64"/>
      </left>
      <right style="medium">
        <color indexed="64"/>
      </right>
      <top style="medium">
        <color indexed="64"/>
      </top>
      <bottom/>
      <diagonal/>
    </border>
    <border>
      <left style="dashed">
        <color indexed="64"/>
      </left>
      <right/>
      <top/>
      <bottom style="medium">
        <color indexed="64"/>
      </bottom>
      <diagonal/>
    </border>
    <border>
      <left style="dashed">
        <color indexed="64"/>
      </left>
      <right style="medium">
        <color indexed="64"/>
      </right>
      <top style="thin">
        <color indexed="64"/>
      </top>
      <bottom/>
      <diagonal/>
    </border>
    <border>
      <left style="medium">
        <color indexed="64"/>
      </left>
      <right/>
      <top style="double">
        <color indexed="64"/>
      </top>
      <bottom/>
      <diagonal/>
    </border>
    <border>
      <left style="medium">
        <color indexed="64"/>
      </left>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ashed">
        <color indexed="64"/>
      </left>
      <right style="medium">
        <color indexed="64"/>
      </right>
      <top style="double">
        <color indexed="64"/>
      </top>
      <bottom style="medium">
        <color indexed="64"/>
      </bottom>
      <diagonal/>
    </border>
    <border>
      <left/>
      <right/>
      <top style="double">
        <color indexed="64"/>
      </top>
      <bottom/>
      <diagonal/>
    </border>
    <border>
      <left style="dashed">
        <color indexed="64"/>
      </left>
      <right style="medium">
        <color indexed="64"/>
      </right>
      <top style="double">
        <color indexed="64"/>
      </top>
      <bottom/>
      <diagonal/>
    </border>
    <border>
      <left style="dashed">
        <color indexed="64"/>
      </left>
      <right style="medium">
        <color indexed="64"/>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dashed">
        <color indexed="64"/>
      </left>
      <right style="medium">
        <color indexed="64"/>
      </right>
      <top style="double">
        <color indexed="64"/>
      </top>
      <bottom style="double">
        <color indexed="64"/>
      </bottom>
      <diagonal/>
    </border>
    <border>
      <left/>
      <right style="medium">
        <color indexed="64"/>
      </right>
      <top style="double">
        <color indexed="64"/>
      </top>
      <bottom/>
      <diagonal/>
    </border>
    <border>
      <left style="dashed">
        <color indexed="64"/>
      </left>
      <right/>
      <top style="medium">
        <color indexed="64"/>
      </top>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top style="double">
        <color indexed="64"/>
      </top>
      <bottom/>
      <diagonal/>
    </border>
    <border>
      <left style="dashed">
        <color indexed="64"/>
      </left>
      <right/>
      <top style="double">
        <color indexed="64"/>
      </top>
      <bottom style="double">
        <color indexed="64"/>
      </bottom>
      <diagonal/>
    </border>
    <border>
      <left style="dashed">
        <color indexed="64"/>
      </left>
      <right/>
      <top/>
      <bottom/>
      <diagonal/>
    </border>
    <border>
      <left style="dashed">
        <color indexed="64"/>
      </left>
      <right/>
      <top style="double">
        <color indexed="64"/>
      </top>
      <bottom style="medium">
        <color indexed="64"/>
      </bottom>
      <diagonal/>
    </border>
    <border>
      <left style="thin">
        <color indexed="64"/>
      </left>
      <right style="dashed">
        <color indexed="64"/>
      </right>
      <top style="medium">
        <color indexed="64"/>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style="double">
        <color indexed="64"/>
      </top>
      <bottom style="thin">
        <color indexed="64"/>
      </bottom>
      <diagonal/>
    </border>
    <border>
      <left style="thin">
        <color indexed="64"/>
      </left>
      <right style="dashed">
        <color indexed="64"/>
      </right>
      <top style="thin">
        <color indexed="64"/>
      </top>
      <bottom style="dotted">
        <color indexed="64"/>
      </bottom>
      <diagonal/>
    </border>
    <border>
      <left style="thin">
        <color indexed="64"/>
      </left>
      <right style="dashed">
        <color indexed="64"/>
      </right>
      <top/>
      <bottom style="thin">
        <color indexed="64"/>
      </bottom>
      <diagonal/>
    </border>
    <border>
      <left style="thin">
        <color indexed="64"/>
      </left>
      <right style="dashed">
        <color indexed="64"/>
      </right>
      <top style="double">
        <color indexed="64"/>
      </top>
      <bottom/>
      <diagonal/>
    </border>
    <border>
      <left style="thin">
        <color indexed="64"/>
      </left>
      <right style="dashed">
        <color indexed="64"/>
      </right>
      <top style="double">
        <color indexed="64"/>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double">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style="double">
        <color indexed="64"/>
      </top>
      <bottom style="double">
        <color indexed="64"/>
      </bottom>
      <diagonal/>
    </border>
    <border>
      <left style="thin">
        <color indexed="64"/>
      </left>
      <right style="dashed">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medium">
        <color indexed="64"/>
      </right>
      <top style="double">
        <color indexed="64"/>
      </top>
      <bottom style="double">
        <color indexed="64"/>
      </bottom>
      <diagonal/>
    </border>
    <border>
      <left/>
      <right style="medium">
        <color indexed="64"/>
      </right>
      <top style="double">
        <color indexed="64"/>
      </top>
      <bottom style="medium">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diagonal/>
    </border>
    <border>
      <left style="medium">
        <color indexed="64"/>
      </left>
      <right/>
      <top style="dotted">
        <color indexed="64"/>
      </top>
      <bottom style="dotted">
        <color indexed="64"/>
      </bottom>
      <diagonal/>
    </border>
    <border>
      <left style="dashed">
        <color indexed="64"/>
      </left>
      <right/>
      <top style="dotted">
        <color indexed="64"/>
      </top>
      <bottom style="dotted">
        <color indexed="64"/>
      </bottom>
      <diagonal/>
    </border>
    <border>
      <left style="thin">
        <color indexed="64"/>
      </left>
      <right style="dashed">
        <color indexed="64"/>
      </right>
      <top style="dotted">
        <color indexed="64"/>
      </top>
      <bottom style="dotted">
        <color indexed="64"/>
      </bottom>
      <diagonal/>
    </border>
    <border>
      <left style="dashed">
        <color indexed="64"/>
      </left>
      <right style="medium">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uble">
        <color indexed="64"/>
      </right>
      <top/>
      <bottom/>
      <diagonal/>
    </border>
    <border>
      <left style="double">
        <color indexed="64"/>
      </left>
      <right/>
      <top style="thin">
        <color indexed="64"/>
      </top>
      <bottom/>
      <diagonal/>
    </border>
    <border>
      <left/>
      <right style="double">
        <color indexed="64"/>
      </right>
      <top style="medium">
        <color indexed="64"/>
      </top>
      <bottom style="medium">
        <color indexed="64"/>
      </bottom>
      <diagonal/>
    </border>
    <border>
      <left style="double">
        <color indexed="64"/>
      </left>
      <right/>
      <top/>
      <bottom/>
      <diagonal/>
    </border>
    <border>
      <left style="medium">
        <color indexed="64"/>
      </left>
      <right style="dashed">
        <color indexed="64"/>
      </right>
      <top style="thin">
        <color indexed="64"/>
      </top>
      <bottom style="thin">
        <color indexed="64"/>
      </bottom>
      <diagonal/>
    </border>
    <border>
      <left/>
      <right style="double">
        <color indexed="64"/>
      </right>
      <top style="medium">
        <color indexed="64"/>
      </top>
      <bottom/>
      <diagonal/>
    </border>
    <border>
      <left/>
      <right/>
      <top/>
      <bottom style="double">
        <color auto="1"/>
      </bottom>
      <diagonal/>
    </border>
    <border>
      <left style="thin">
        <color indexed="64"/>
      </left>
      <right style="dashed">
        <color indexed="64"/>
      </right>
      <top style="dotted">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8" fillId="0" borderId="0">
      <alignment vertical="center"/>
    </xf>
  </cellStyleXfs>
  <cellXfs count="665">
    <xf numFmtId="0" fontId="0" fillId="0" borderId="0" xfId="0">
      <alignment vertical="center"/>
    </xf>
    <xf numFmtId="176" fontId="3" fillId="2" borderId="8" xfId="1" applyNumberFormat="1" applyFont="1" applyFill="1" applyBorder="1" applyAlignment="1" applyProtection="1">
      <alignment vertical="center" shrinkToFit="1"/>
      <protection locked="0"/>
    </xf>
    <xf numFmtId="0" fontId="15" fillId="0" borderId="0" xfId="0" applyFont="1">
      <alignment vertical="center"/>
    </xf>
    <xf numFmtId="0" fontId="16" fillId="0" borderId="0" xfId="0" applyFont="1">
      <alignment vertical="center"/>
    </xf>
    <xf numFmtId="0" fontId="0" fillId="2" borderId="13" xfId="0" applyFill="1" applyBorder="1">
      <alignment vertical="center"/>
    </xf>
    <xf numFmtId="0" fontId="0" fillId="2" borderId="23" xfId="0" applyFill="1" applyBorder="1">
      <alignment vertical="center"/>
    </xf>
    <xf numFmtId="0" fontId="0" fillId="2" borderId="39" xfId="0" applyFill="1" applyBorder="1">
      <alignment vertical="center"/>
    </xf>
    <xf numFmtId="176" fontId="3" fillId="2" borderId="56" xfId="1" applyNumberFormat="1" applyFont="1" applyFill="1" applyBorder="1" applyAlignment="1" applyProtection="1">
      <alignment vertical="center" shrinkToFit="1"/>
      <protection locked="0"/>
    </xf>
    <xf numFmtId="176" fontId="3" fillId="2" borderId="43" xfId="1" applyNumberFormat="1" applyFont="1" applyFill="1" applyBorder="1" applyAlignment="1" applyProtection="1">
      <alignment vertical="center" shrinkToFit="1"/>
      <protection locked="0"/>
    </xf>
    <xf numFmtId="176" fontId="3" fillId="2" borderId="7" xfId="1" applyNumberFormat="1" applyFont="1" applyFill="1" applyBorder="1" applyAlignment="1" applyProtection="1">
      <alignment vertical="center" shrinkToFit="1"/>
      <protection locked="0"/>
    </xf>
    <xf numFmtId="176" fontId="3" fillId="2" borderId="9" xfId="1" applyNumberFormat="1" applyFont="1" applyFill="1" applyBorder="1" applyAlignment="1" applyProtection="1">
      <alignment vertical="center" shrinkToFit="1"/>
      <protection locked="0"/>
    </xf>
    <xf numFmtId="176" fontId="3" fillId="2" borderId="70" xfId="1" applyNumberFormat="1" applyFont="1" applyFill="1" applyBorder="1" applyAlignment="1" applyProtection="1">
      <alignment vertical="center" shrinkToFit="1"/>
      <protection locked="0"/>
    </xf>
    <xf numFmtId="176" fontId="3" fillId="4" borderId="45" xfId="1" applyNumberFormat="1" applyFont="1" applyFill="1" applyBorder="1" applyAlignment="1" applyProtection="1">
      <alignment vertical="center" shrinkToFit="1"/>
    </xf>
    <xf numFmtId="176" fontId="3" fillId="2" borderId="18" xfId="1" applyNumberFormat="1" applyFont="1" applyFill="1" applyBorder="1" applyAlignment="1" applyProtection="1">
      <alignment vertical="center" shrinkToFit="1"/>
      <protection locked="0"/>
    </xf>
    <xf numFmtId="176" fontId="3" fillId="2" borderId="5" xfId="1" applyNumberFormat="1" applyFont="1" applyFill="1" applyBorder="1" applyAlignment="1" applyProtection="1">
      <alignment vertical="center" shrinkToFit="1"/>
      <protection locked="0"/>
    </xf>
    <xf numFmtId="176" fontId="3" fillId="2" borderId="95" xfId="1" applyNumberFormat="1" applyFont="1" applyFill="1" applyBorder="1" applyAlignment="1" applyProtection="1">
      <alignment vertical="center" shrinkToFit="1"/>
      <protection locked="0"/>
    </xf>
    <xf numFmtId="176" fontId="3" fillId="2" borderId="87" xfId="1" applyNumberFormat="1" applyFont="1" applyFill="1" applyBorder="1" applyAlignment="1" applyProtection="1">
      <alignment vertical="center" shrinkToFit="1"/>
      <protection locked="0"/>
    </xf>
    <xf numFmtId="176" fontId="3" fillId="2" borderId="86" xfId="1" applyNumberFormat="1" applyFont="1" applyFill="1" applyBorder="1" applyAlignment="1" applyProtection="1">
      <alignment vertical="center" shrinkToFit="1"/>
      <protection locked="0"/>
    </xf>
    <xf numFmtId="176" fontId="3" fillId="2" borderId="107" xfId="1" applyNumberFormat="1" applyFont="1" applyFill="1" applyBorder="1" applyAlignment="1" applyProtection="1">
      <alignment vertical="center" shrinkToFit="1"/>
      <protection locked="0"/>
    </xf>
    <xf numFmtId="176" fontId="3" fillId="2" borderId="108" xfId="1" applyNumberFormat="1" applyFont="1" applyFill="1" applyBorder="1" applyAlignment="1" applyProtection="1">
      <alignment vertical="center" shrinkToFit="1"/>
      <protection locked="0"/>
    </xf>
    <xf numFmtId="176" fontId="3" fillId="2" borderId="110" xfId="1" applyNumberFormat="1" applyFont="1" applyFill="1" applyBorder="1" applyAlignment="1" applyProtection="1">
      <alignment vertical="center" shrinkToFit="1"/>
      <protection locked="0"/>
    </xf>
    <xf numFmtId="176" fontId="3" fillId="2" borderId="111" xfId="1" applyNumberFormat="1" applyFont="1" applyFill="1" applyBorder="1" applyAlignment="1" applyProtection="1">
      <alignment vertical="center" shrinkToFit="1"/>
      <protection locked="0"/>
    </xf>
    <xf numFmtId="176" fontId="3" fillId="2" borderId="109" xfId="1" applyNumberFormat="1" applyFont="1" applyFill="1" applyBorder="1" applyAlignment="1" applyProtection="1">
      <alignment vertical="center" shrinkToFit="1"/>
      <protection locked="0"/>
    </xf>
    <xf numFmtId="176" fontId="3" fillId="2" borderId="112" xfId="1" applyNumberFormat="1" applyFont="1" applyFill="1" applyBorder="1" applyAlignment="1" applyProtection="1">
      <alignment vertical="center" shrinkToFit="1"/>
      <protection locked="0"/>
    </xf>
    <xf numFmtId="0" fontId="0" fillId="4" borderId="0" xfId="0" applyFill="1" applyProtection="1">
      <alignment vertical="center"/>
      <protection locked="0"/>
    </xf>
    <xf numFmtId="0" fontId="0" fillId="2" borderId="36" xfId="0" applyFill="1" applyBorder="1">
      <alignment vertical="center"/>
    </xf>
    <xf numFmtId="0" fontId="0" fillId="2" borderId="34" xfId="0" applyFill="1" applyBorder="1">
      <alignment vertical="center"/>
    </xf>
    <xf numFmtId="0" fontId="0" fillId="2" borderId="55" xfId="0" applyFill="1" applyBorder="1">
      <alignment vertical="center"/>
    </xf>
    <xf numFmtId="0" fontId="0" fillId="2" borderId="0" xfId="0" applyFill="1">
      <alignment vertical="center"/>
    </xf>
    <xf numFmtId="0" fontId="0" fillId="2" borderId="37" xfId="0" applyFill="1" applyBorder="1">
      <alignment vertical="center"/>
    </xf>
    <xf numFmtId="0" fontId="0" fillId="2" borderId="14" xfId="0" applyFill="1" applyBorder="1">
      <alignment vertical="center"/>
    </xf>
    <xf numFmtId="0" fontId="0" fillId="2" borderId="56" xfId="0" applyFill="1" applyBorder="1">
      <alignment vertical="center"/>
    </xf>
    <xf numFmtId="0" fontId="0" fillId="2" borderId="40" xfId="0" applyFill="1" applyBorder="1">
      <alignment vertical="center"/>
    </xf>
    <xf numFmtId="0" fontId="0" fillId="2" borderId="26" xfId="0" applyFill="1" applyBorder="1" applyProtection="1">
      <alignment vertical="center"/>
      <protection locked="0"/>
    </xf>
    <xf numFmtId="0" fontId="0" fillId="2" borderId="13" xfId="0" applyFill="1" applyBorder="1" applyProtection="1">
      <alignment vertical="center"/>
      <protection locked="0"/>
    </xf>
    <xf numFmtId="0" fontId="3" fillId="2" borderId="7" xfId="1" applyNumberFormat="1" applyFont="1" applyFill="1" applyBorder="1" applyAlignment="1" applyProtection="1">
      <alignment horizontal="center" vertical="center" shrinkToFit="1"/>
    </xf>
    <xf numFmtId="0" fontId="0" fillId="2" borderId="54" xfId="0" applyFill="1" applyBorder="1" applyProtection="1">
      <alignment vertical="center"/>
      <protection locked="0"/>
    </xf>
    <xf numFmtId="176" fontId="3" fillId="4" borderId="22" xfId="1" applyNumberFormat="1" applyFont="1" applyFill="1" applyBorder="1" applyAlignment="1" applyProtection="1">
      <alignment vertical="center" shrinkToFit="1"/>
    </xf>
    <xf numFmtId="176" fontId="3" fillId="4" borderId="7" xfId="1" applyNumberFormat="1" applyFont="1" applyFill="1" applyBorder="1" applyAlignment="1" applyProtection="1">
      <alignment vertical="center" shrinkToFit="1"/>
    </xf>
    <xf numFmtId="177" fontId="3" fillId="4" borderId="7" xfId="1" applyNumberFormat="1" applyFont="1" applyFill="1" applyBorder="1" applyAlignment="1" applyProtection="1">
      <alignment vertical="center" shrinkToFit="1"/>
    </xf>
    <xf numFmtId="177" fontId="3" fillId="4" borderId="63" xfId="1" applyNumberFormat="1" applyFont="1" applyFill="1" applyBorder="1" applyAlignment="1" applyProtection="1">
      <alignment vertical="center" shrinkToFit="1"/>
    </xf>
    <xf numFmtId="0" fontId="0" fillId="3" borderId="72" xfId="0" applyFill="1" applyBorder="1" applyAlignment="1">
      <alignment horizontal="center" vertical="center"/>
    </xf>
    <xf numFmtId="0" fontId="0" fillId="3" borderId="77" xfId="0" applyFill="1" applyBorder="1" applyAlignment="1">
      <alignment horizontal="center" vertical="center"/>
    </xf>
    <xf numFmtId="176" fontId="3" fillId="4" borderId="5" xfId="1" applyNumberFormat="1" applyFont="1" applyFill="1" applyBorder="1" applyAlignment="1" applyProtection="1">
      <alignment vertical="center" shrinkToFit="1"/>
    </xf>
    <xf numFmtId="176" fontId="3" fillId="4" borderId="87" xfId="1" applyNumberFormat="1" applyFont="1" applyFill="1" applyBorder="1" applyAlignment="1" applyProtection="1">
      <alignment vertical="center" shrinkToFit="1"/>
    </xf>
    <xf numFmtId="176" fontId="3" fillId="4" borderId="86" xfId="1" applyNumberFormat="1" applyFont="1" applyFill="1" applyBorder="1" applyAlignment="1" applyProtection="1">
      <alignment vertical="center" shrinkToFit="1"/>
    </xf>
    <xf numFmtId="176" fontId="3" fillId="4" borderId="89" xfId="1" applyNumberFormat="1" applyFont="1" applyFill="1" applyBorder="1" applyAlignment="1" applyProtection="1">
      <alignment vertical="center" shrinkToFit="1"/>
    </xf>
    <xf numFmtId="176" fontId="3" fillId="4" borderId="106" xfId="1" applyNumberFormat="1" applyFont="1" applyFill="1" applyBorder="1" applyAlignment="1" applyProtection="1">
      <alignment vertical="center" shrinkToFit="1"/>
    </xf>
    <xf numFmtId="176" fontId="3" fillId="4" borderId="109" xfId="1" applyNumberFormat="1" applyFont="1" applyFill="1" applyBorder="1" applyAlignment="1" applyProtection="1">
      <alignment vertical="center" shrinkToFit="1"/>
    </xf>
    <xf numFmtId="176" fontId="3" fillId="4" borderId="112" xfId="1" applyNumberFormat="1" applyFont="1" applyFill="1" applyBorder="1" applyAlignment="1" applyProtection="1">
      <alignment vertical="center" shrinkToFit="1"/>
    </xf>
    <xf numFmtId="176" fontId="3" fillId="4" borderId="113" xfId="1" applyNumberFormat="1" applyFont="1" applyFill="1" applyBorder="1" applyAlignment="1" applyProtection="1">
      <alignment vertical="center" shrinkToFit="1"/>
    </xf>
    <xf numFmtId="176" fontId="3" fillId="2" borderId="114" xfId="1" applyNumberFormat="1" applyFont="1" applyFill="1" applyBorder="1" applyAlignment="1" applyProtection="1">
      <alignment vertical="center" shrinkToFit="1"/>
      <protection locked="0"/>
    </xf>
    <xf numFmtId="176" fontId="3" fillId="2" borderId="115" xfId="1" applyNumberFormat="1" applyFont="1" applyFill="1" applyBorder="1" applyAlignment="1" applyProtection="1">
      <alignment vertical="center" shrinkToFit="1"/>
      <protection locked="0"/>
    </xf>
    <xf numFmtId="176" fontId="3" fillId="4" borderId="116" xfId="1" applyNumberFormat="1" applyFont="1" applyFill="1" applyBorder="1" applyAlignment="1" applyProtection="1">
      <alignment vertical="center" shrinkToFit="1"/>
    </xf>
    <xf numFmtId="0" fontId="3" fillId="2" borderId="114" xfId="1" applyNumberFormat="1" applyFont="1" applyFill="1" applyBorder="1" applyAlignment="1" applyProtection="1">
      <alignment horizontal="center" vertical="center" shrinkToFit="1"/>
    </xf>
    <xf numFmtId="176" fontId="3" fillId="4" borderId="107" xfId="1" applyNumberFormat="1" applyFont="1" applyFill="1" applyBorder="1" applyAlignment="1" applyProtection="1">
      <alignment vertical="center" shrinkToFit="1"/>
    </xf>
    <xf numFmtId="177" fontId="3" fillId="4" borderId="107" xfId="1" applyNumberFormat="1" applyFont="1" applyFill="1" applyBorder="1" applyAlignment="1" applyProtection="1">
      <alignment vertical="center" shrinkToFit="1"/>
    </xf>
    <xf numFmtId="177" fontId="3" fillId="4" borderId="115" xfId="1" applyNumberFormat="1" applyFont="1" applyFill="1" applyBorder="1" applyAlignment="1" applyProtection="1">
      <alignment vertical="center" shrinkToFit="1"/>
    </xf>
    <xf numFmtId="176" fontId="3" fillId="2" borderId="117" xfId="1" applyNumberFormat="1" applyFont="1" applyFill="1" applyBorder="1" applyAlignment="1" applyProtection="1">
      <alignment vertical="center" shrinkToFit="1"/>
      <protection locked="0"/>
    </xf>
    <xf numFmtId="176" fontId="3" fillId="2" borderId="118" xfId="1" applyNumberFormat="1" applyFont="1" applyFill="1" applyBorder="1" applyAlignment="1" applyProtection="1">
      <alignment vertical="center" shrinkToFit="1"/>
      <protection locked="0"/>
    </xf>
    <xf numFmtId="0" fontId="4" fillId="5" borderId="71" xfId="0" applyFont="1" applyFill="1" applyBorder="1" applyAlignment="1">
      <alignment horizontal="center" vertical="center"/>
    </xf>
    <xf numFmtId="0" fontId="0" fillId="5" borderId="72" xfId="0" applyFill="1" applyBorder="1" applyAlignment="1">
      <alignment horizontal="center" vertical="center"/>
    </xf>
    <xf numFmtId="0" fontId="4" fillId="5" borderId="73" xfId="0" applyFont="1" applyFill="1" applyBorder="1" applyAlignment="1">
      <alignment horizontal="center" vertical="center"/>
    </xf>
    <xf numFmtId="0" fontId="0" fillId="5" borderId="74" xfId="0" applyFill="1" applyBorder="1" applyAlignment="1">
      <alignment horizontal="center" vertical="center"/>
    </xf>
    <xf numFmtId="0" fontId="4" fillId="5" borderId="76" xfId="0" applyFont="1" applyFill="1" applyBorder="1" applyAlignment="1">
      <alignment horizontal="center" vertical="center"/>
    </xf>
    <xf numFmtId="0" fontId="4" fillId="5" borderId="77" xfId="0" applyFont="1" applyFill="1" applyBorder="1" applyAlignment="1">
      <alignment horizontal="center" vertical="center"/>
    </xf>
    <xf numFmtId="0" fontId="4" fillId="5" borderId="78" xfId="0" applyFont="1" applyFill="1" applyBorder="1" applyAlignment="1">
      <alignment horizontal="center" vertical="center"/>
    </xf>
    <xf numFmtId="0" fontId="0" fillId="5" borderId="79" xfId="0" applyFill="1" applyBorder="1" applyAlignment="1">
      <alignment horizontal="center" vertical="center"/>
    </xf>
    <xf numFmtId="0" fontId="4" fillId="6" borderId="75" xfId="0" applyFont="1" applyFill="1" applyBorder="1" applyAlignment="1">
      <alignment horizontal="center" vertical="center"/>
    </xf>
    <xf numFmtId="0" fontId="4" fillId="6" borderId="80" xfId="0" applyFont="1" applyFill="1" applyBorder="1" applyAlignment="1">
      <alignment horizontal="center" vertical="center"/>
    </xf>
    <xf numFmtId="0" fontId="4" fillId="6" borderId="72" xfId="0" applyFont="1" applyFill="1" applyBorder="1" applyAlignment="1">
      <alignment horizontal="center" vertical="center"/>
    </xf>
    <xf numFmtId="0" fontId="4" fillId="6" borderId="73" xfId="0" applyFont="1" applyFill="1" applyBorder="1" applyAlignment="1">
      <alignment horizontal="center" vertical="center"/>
    </xf>
    <xf numFmtId="0" fontId="4" fillId="6" borderId="77" xfId="0" applyFont="1" applyFill="1" applyBorder="1" applyAlignment="1">
      <alignment horizontal="center" vertical="center"/>
    </xf>
    <xf numFmtId="0" fontId="4" fillId="6" borderId="78" xfId="0" applyFont="1" applyFill="1" applyBorder="1" applyAlignment="1">
      <alignment horizontal="center" vertical="center"/>
    </xf>
    <xf numFmtId="0" fontId="3" fillId="5" borderId="16" xfId="0" applyFont="1" applyFill="1" applyBorder="1">
      <alignment vertical="center"/>
    </xf>
    <xf numFmtId="0" fontId="4" fillId="5" borderId="72" xfId="0" applyFont="1" applyFill="1" applyBorder="1" applyAlignment="1">
      <alignment horizontal="center" vertical="center"/>
    </xf>
    <xf numFmtId="0" fontId="0" fillId="6" borderId="75" xfId="0" applyFill="1" applyBorder="1" applyAlignment="1">
      <alignment horizontal="center" vertical="center"/>
    </xf>
    <xf numFmtId="0" fontId="0" fillId="6" borderId="80" xfId="0" applyFill="1" applyBorder="1" applyAlignment="1">
      <alignment horizontal="center" vertical="center"/>
    </xf>
    <xf numFmtId="0" fontId="0" fillId="5" borderId="28" xfId="0" applyFill="1" applyBorder="1" applyAlignment="1">
      <alignment horizontal="center" vertical="center"/>
    </xf>
    <xf numFmtId="0" fontId="0" fillId="5" borderId="11" xfId="0" applyFill="1" applyBorder="1" applyAlignment="1">
      <alignment horizontal="center" vertical="center"/>
    </xf>
    <xf numFmtId="0" fontId="0" fillId="5" borderId="32" xfId="0" applyFill="1" applyBorder="1" applyAlignment="1">
      <alignment horizontal="center" vertical="center"/>
    </xf>
    <xf numFmtId="0" fontId="0" fillId="5" borderId="19" xfId="0" applyFill="1" applyBorder="1" applyAlignment="1">
      <alignment horizontal="center" vertical="center"/>
    </xf>
    <xf numFmtId="0" fontId="0" fillId="5" borderId="71" xfId="0" applyFill="1" applyBorder="1" applyAlignment="1">
      <alignment horizontal="center" vertical="center"/>
    </xf>
    <xf numFmtId="0" fontId="0" fillId="5" borderId="82" xfId="0" applyFill="1" applyBorder="1" applyAlignment="1">
      <alignment horizontal="center" vertical="center"/>
    </xf>
    <xf numFmtId="0" fontId="0" fillId="5" borderId="76" xfId="0" applyFill="1" applyBorder="1" applyAlignment="1">
      <alignment horizontal="center" vertical="center"/>
    </xf>
    <xf numFmtId="0" fontId="0" fillId="5" borderId="77" xfId="0" applyFill="1" applyBorder="1" applyAlignment="1">
      <alignment horizontal="center" vertical="center"/>
    </xf>
    <xf numFmtId="0" fontId="0" fillId="5" borderId="81" xfId="0" applyFill="1" applyBorder="1" applyAlignment="1">
      <alignment horizontal="center" vertical="center"/>
    </xf>
    <xf numFmtId="0" fontId="4" fillId="6" borderId="5" xfId="0" applyFont="1" applyFill="1" applyBorder="1">
      <alignment vertical="center"/>
    </xf>
    <xf numFmtId="0" fontId="4" fillId="6" borderId="17" xfId="0" applyFont="1" applyFill="1" applyBorder="1">
      <alignment vertical="center"/>
    </xf>
    <xf numFmtId="0" fontId="0" fillId="6" borderId="86" xfId="0" applyFill="1" applyBorder="1">
      <alignment vertical="center"/>
    </xf>
    <xf numFmtId="0" fontId="4" fillId="6" borderId="99" xfId="0" applyFont="1" applyFill="1" applyBorder="1" applyAlignment="1">
      <alignment horizontal="center" vertical="center"/>
    </xf>
    <xf numFmtId="0" fontId="4" fillId="6" borderId="83" xfId="0" applyFont="1" applyFill="1" applyBorder="1" applyAlignment="1">
      <alignment horizontal="center" vertical="center"/>
    </xf>
    <xf numFmtId="0" fontId="4" fillId="6" borderId="101" xfId="0" applyFont="1" applyFill="1" applyBorder="1" applyAlignment="1">
      <alignment horizontal="center" vertical="center"/>
    </xf>
    <xf numFmtId="0" fontId="4" fillId="6" borderId="88" xfId="0" applyFont="1" applyFill="1" applyBorder="1" applyAlignment="1">
      <alignment horizontal="center" vertical="center"/>
    </xf>
    <xf numFmtId="0" fontId="4" fillId="6" borderId="102" xfId="0" applyFont="1" applyFill="1" applyBorder="1" applyAlignment="1">
      <alignment horizontal="center" vertical="center"/>
    </xf>
    <xf numFmtId="0" fontId="4" fillId="6" borderId="93" xfId="0" applyFont="1" applyFill="1" applyBorder="1" applyAlignment="1">
      <alignment horizontal="center" vertical="center"/>
    </xf>
    <xf numFmtId="0" fontId="4" fillId="6" borderId="105" xfId="0" applyFont="1" applyFill="1" applyBorder="1" applyAlignment="1">
      <alignment horizontal="center" vertical="center"/>
    </xf>
    <xf numFmtId="0" fontId="4" fillId="6" borderId="91" xfId="0" applyFont="1" applyFill="1" applyBorder="1" applyAlignment="1">
      <alignment horizontal="center" vertical="center"/>
    </xf>
    <xf numFmtId="0" fontId="3" fillId="5" borderId="8" xfId="0" applyFont="1" applyFill="1" applyBorder="1">
      <alignment vertical="center"/>
    </xf>
    <xf numFmtId="0" fontId="4" fillId="5" borderId="8" xfId="0" applyFont="1" applyFill="1" applyBorder="1">
      <alignment vertical="center"/>
    </xf>
    <xf numFmtId="0" fontId="3" fillId="5" borderId="23" xfId="0" applyFont="1" applyFill="1" applyBorder="1">
      <alignment vertical="center"/>
    </xf>
    <xf numFmtId="0" fontId="4" fillId="5" borderId="23" xfId="0" applyFont="1" applyFill="1" applyBorder="1">
      <alignment vertical="center"/>
    </xf>
    <xf numFmtId="0" fontId="4" fillId="5" borderId="100"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12" xfId="0" applyFont="1" applyFill="1" applyBorder="1">
      <alignment vertical="center"/>
    </xf>
    <xf numFmtId="0" fontId="4" fillId="5" borderId="14" xfId="0" applyFont="1" applyFill="1" applyBorder="1">
      <alignment vertical="center"/>
    </xf>
    <xf numFmtId="0" fontId="0" fillId="5" borderId="37" xfId="0" applyFill="1" applyBorder="1">
      <alignment vertical="center"/>
    </xf>
    <xf numFmtId="0" fontId="3" fillId="5" borderId="38" xfId="0" applyFont="1" applyFill="1" applyBorder="1">
      <alignment vertical="center"/>
    </xf>
    <xf numFmtId="0" fontId="3" fillId="5" borderId="39" xfId="0" applyFont="1" applyFill="1" applyBorder="1">
      <alignment vertical="center"/>
    </xf>
    <xf numFmtId="0" fontId="4" fillId="5" borderId="82" xfId="0" applyFont="1" applyFill="1" applyBorder="1" applyAlignment="1">
      <alignment horizontal="center" vertical="center"/>
    </xf>
    <xf numFmtId="0" fontId="4" fillId="5" borderId="74" xfId="0" applyFont="1" applyFill="1" applyBorder="1" applyAlignment="1">
      <alignment horizontal="center" vertical="center"/>
    </xf>
    <xf numFmtId="0" fontId="4" fillId="5" borderId="81" xfId="0" applyFont="1" applyFill="1" applyBorder="1" applyAlignment="1">
      <alignment horizontal="center" vertical="center"/>
    </xf>
    <xf numFmtId="0" fontId="4" fillId="5" borderId="79" xfId="0" applyFont="1" applyFill="1" applyBorder="1" applyAlignment="1">
      <alignment horizontal="center" vertical="center"/>
    </xf>
    <xf numFmtId="0" fontId="4" fillId="5" borderId="17" xfId="0" applyFont="1" applyFill="1" applyBorder="1">
      <alignment vertical="center"/>
    </xf>
    <xf numFmtId="0" fontId="0" fillId="5" borderId="39" xfId="0" applyFill="1" applyBorder="1">
      <alignment vertical="center"/>
    </xf>
    <xf numFmtId="0" fontId="0" fillId="5" borderId="38" xfId="0" applyFill="1" applyBorder="1">
      <alignment vertical="center"/>
    </xf>
    <xf numFmtId="0" fontId="4" fillId="5" borderId="5" xfId="0" applyFont="1" applyFill="1" applyBorder="1">
      <alignment vertical="center"/>
    </xf>
    <xf numFmtId="0" fontId="4" fillId="5" borderId="101" xfId="0" applyFont="1" applyFill="1" applyBorder="1" applyAlignment="1">
      <alignment horizontal="center" vertical="center"/>
    </xf>
    <xf numFmtId="0" fontId="4" fillId="5" borderId="102" xfId="0" applyFont="1" applyFill="1" applyBorder="1" applyAlignment="1">
      <alignment horizontal="center" vertical="center"/>
    </xf>
    <xf numFmtId="0" fontId="4" fillId="5" borderId="88" xfId="0" applyFont="1" applyFill="1" applyBorder="1" applyAlignment="1">
      <alignment horizontal="center" vertical="center"/>
    </xf>
    <xf numFmtId="0" fontId="4" fillId="5" borderId="93" xfId="0" applyFont="1" applyFill="1" applyBorder="1" applyAlignment="1">
      <alignment horizontal="center" vertical="center"/>
    </xf>
    <xf numFmtId="0" fontId="4" fillId="5" borderId="103" xfId="0" applyFont="1" applyFill="1" applyBorder="1" applyAlignment="1">
      <alignment horizontal="center" vertical="center"/>
    </xf>
    <xf numFmtId="0" fontId="4" fillId="5" borderId="104" xfId="0" applyFont="1" applyFill="1" applyBorder="1" applyAlignment="1">
      <alignment horizontal="center" vertical="center"/>
    </xf>
    <xf numFmtId="0" fontId="4" fillId="5" borderId="97" xfId="0" applyFont="1" applyFill="1" applyBorder="1" applyAlignment="1">
      <alignment horizontal="center" vertical="center"/>
    </xf>
    <xf numFmtId="0" fontId="4" fillId="5" borderId="94" xfId="0" applyFont="1" applyFill="1" applyBorder="1" applyAlignment="1">
      <alignment horizontal="center" vertical="center"/>
    </xf>
    <xf numFmtId="0" fontId="0" fillId="6" borderId="54" xfId="0" applyFill="1" applyBorder="1">
      <alignment vertical="center"/>
    </xf>
    <xf numFmtId="0" fontId="0" fillId="6" borderId="47" xfId="0" applyFill="1" applyBorder="1">
      <alignment vertical="center"/>
    </xf>
    <xf numFmtId="0" fontId="0" fillId="6" borderId="57" xfId="0" applyFill="1" applyBorder="1">
      <alignment vertical="center"/>
    </xf>
    <xf numFmtId="0" fontId="0" fillId="6" borderId="92" xfId="0" applyFill="1" applyBorder="1">
      <alignment vertical="center"/>
    </xf>
    <xf numFmtId="0" fontId="0" fillId="6" borderId="98" xfId="0" applyFill="1" applyBorder="1">
      <alignment vertical="center"/>
    </xf>
    <xf numFmtId="0" fontId="0" fillId="6" borderId="95" xfId="0" applyFill="1" applyBorder="1">
      <alignment vertical="center"/>
    </xf>
    <xf numFmtId="0" fontId="0" fillId="6" borderId="96" xfId="0" applyFill="1" applyBorder="1">
      <alignment vertical="center"/>
    </xf>
    <xf numFmtId="0" fontId="0" fillId="6" borderId="121" xfId="0" applyFill="1" applyBorder="1">
      <alignment vertical="center"/>
    </xf>
    <xf numFmtId="0" fontId="3" fillId="6" borderId="89" xfId="0" applyFont="1" applyFill="1" applyBorder="1">
      <alignment vertical="center"/>
    </xf>
    <xf numFmtId="0" fontId="3" fillId="6" borderId="90" xfId="0" applyFont="1" applyFill="1" applyBorder="1">
      <alignment vertical="center"/>
    </xf>
    <xf numFmtId="0" fontId="3" fillId="6" borderId="122" xfId="0" applyFont="1" applyFill="1" applyBorder="1">
      <alignment vertical="center"/>
    </xf>
    <xf numFmtId="0" fontId="3" fillId="5" borderId="10" xfId="0" applyFont="1" applyFill="1" applyBorder="1" applyAlignment="1">
      <alignment horizontal="left" vertical="center" indent="1"/>
    </xf>
    <xf numFmtId="0" fontId="3" fillId="5" borderId="13" xfId="0" applyFont="1" applyFill="1" applyBorder="1" applyAlignment="1">
      <alignment horizontal="left" vertical="center" indent="1"/>
    </xf>
    <xf numFmtId="0" fontId="3" fillId="5" borderId="23" xfId="0" applyFont="1" applyFill="1" applyBorder="1" applyAlignment="1">
      <alignment horizontal="left" vertical="center" indent="1"/>
    </xf>
    <xf numFmtId="0" fontId="0" fillId="5" borderId="32" xfId="0" applyFill="1" applyBorder="1" applyAlignment="1">
      <alignment horizontal="left" vertical="center" indent="1"/>
    </xf>
    <xf numFmtId="0" fontId="0" fillId="5" borderId="19" xfId="0" applyFill="1" applyBorder="1" applyAlignment="1">
      <alignment horizontal="left" vertical="center" indent="1"/>
    </xf>
    <xf numFmtId="0" fontId="0" fillId="7" borderId="0" xfId="0" applyFill="1" applyProtection="1">
      <alignment vertical="center"/>
      <protection locked="0"/>
    </xf>
    <xf numFmtId="0" fontId="0" fillId="2" borderId="47" xfId="0" applyFill="1" applyBorder="1">
      <alignment vertical="center"/>
    </xf>
    <xf numFmtId="0" fontId="0" fillId="2" borderId="57" xfId="0" applyFill="1" applyBorder="1">
      <alignment vertical="center"/>
    </xf>
    <xf numFmtId="0" fontId="0" fillId="2" borderId="5" xfId="0" applyFill="1" applyBorder="1">
      <alignment vertical="center"/>
    </xf>
    <xf numFmtId="0" fontId="0" fillId="2" borderId="4" xfId="0" applyFill="1" applyBorder="1">
      <alignment vertical="center"/>
    </xf>
    <xf numFmtId="0" fontId="0" fillId="2" borderId="1" xfId="0" applyFill="1" applyBorder="1">
      <alignment vertical="center"/>
    </xf>
    <xf numFmtId="0" fontId="0" fillId="2" borderId="62" xfId="0" applyFill="1" applyBorder="1">
      <alignment vertical="center"/>
    </xf>
    <xf numFmtId="0" fontId="15" fillId="0" borderId="0" xfId="0" applyFont="1" applyAlignment="1">
      <alignment vertical="center" shrinkToFit="1"/>
    </xf>
    <xf numFmtId="0" fontId="4" fillId="5" borderId="55" xfId="0" applyFont="1" applyFill="1" applyBorder="1">
      <alignment vertical="center"/>
    </xf>
    <xf numFmtId="0" fontId="3" fillId="5" borderId="16" xfId="0" applyFont="1" applyFill="1" applyBorder="1" applyAlignment="1">
      <alignment horizontal="left" vertical="center" indent="1"/>
    </xf>
    <xf numFmtId="0" fontId="3" fillId="5" borderId="12" xfId="0" applyFont="1" applyFill="1" applyBorder="1" applyAlignment="1">
      <alignment horizontal="left" vertical="center" indent="1"/>
    </xf>
    <xf numFmtId="0" fontId="0" fillId="5" borderId="127" xfId="0" applyFill="1" applyBorder="1" applyAlignment="1">
      <alignment horizontal="left" vertical="center" indent="1"/>
    </xf>
    <xf numFmtId="0" fontId="0" fillId="5" borderId="126" xfId="0" applyFill="1" applyBorder="1" applyAlignment="1">
      <alignment horizontal="left" vertical="center" indent="1"/>
    </xf>
    <xf numFmtId="0" fontId="4" fillId="5" borderId="129" xfId="0" applyFont="1" applyFill="1" applyBorder="1" applyAlignment="1">
      <alignment horizontal="center" vertical="center"/>
    </xf>
    <xf numFmtId="0" fontId="4" fillId="5" borderId="131" xfId="0" applyFont="1" applyFill="1" applyBorder="1" applyAlignment="1">
      <alignment horizontal="center" vertical="center"/>
    </xf>
    <xf numFmtId="0" fontId="4" fillId="6" borderId="104" xfId="0" applyFont="1" applyFill="1" applyBorder="1" applyAlignment="1">
      <alignment horizontal="center" vertical="center"/>
    </xf>
    <xf numFmtId="176" fontId="3" fillId="4" borderId="118" xfId="1" applyNumberFormat="1" applyFont="1" applyFill="1" applyBorder="1" applyAlignment="1" applyProtection="1">
      <alignment vertical="center" shrinkToFit="1"/>
    </xf>
    <xf numFmtId="0" fontId="4" fillId="6" borderId="94" xfId="0" applyFont="1" applyFill="1" applyBorder="1" applyAlignment="1">
      <alignment horizontal="center" vertical="center"/>
    </xf>
    <xf numFmtId="0" fontId="3" fillId="5" borderId="14" xfId="0" applyFont="1" applyFill="1" applyBorder="1" applyAlignment="1">
      <alignment horizontal="left" vertical="center" indent="1"/>
    </xf>
    <xf numFmtId="0" fontId="0" fillId="5" borderId="18" xfId="0" applyFill="1" applyBorder="1">
      <alignment vertical="center"/>
    </xf>
    <xf numFmtId="0" fontId="0" fillId="5" borderId="5" xfId="0" applyFill="1" applyBorder="1">
      <alignment vertical="center"/>
    </xf>
    <xf numFmtId="0" fontId="0" fillId="5" borderId="0" xfId="0" applyFill="1">
      <alignment vertical="center"/>
    </xf>
    <xf numFmtId="0" fontId="0" fillId="2" borderId="8" xfId="0" applyFill="1" applyBorder="1">
      <alignment vertical="center"/>
    </xf>
    <xf numFmtId="0" fontId="0" fillId="2" borderId="38" xfId="0" applyFill="1" applyBorder="1">
      <alignment vertical="center"/>
    </xf>
    <xf numFmtId="0" fontId="0" fillId="2" borderId="46" xfId="0" applyFill="1" applyBorder="1" applyProtection="1">
      <alignment vertical="center"/>
      <protection locked="0"/>
    </xf>
    <xf numFmtId="0" fontId="0" fillId="2" borderId="47" xfId="0" applyFill="1" applyBorder="1" applyProtection="1">
      <alignment vertical="center"/>
      <protection locked="0"/>
    </xf>
    <xf numFmtId="0" fontId="0" fillId="0" borderId="0" xfId="0" applyAlignment="1">
      <alignment vertical="center" wrapText="1"/>
    </xf>
    <xf numFmtId="0" fontId="0" fillId="5" borderId="126" xfId="0" applyFill="1" applyBorder="1" applyAlignment="1">
      <alignment horizontal="center" vertical="center"/>
    </xf>
    <xf numFmtId="0" fontId="0" fillId="5" borderId="129" xfId="0" applyFill="1" applyBorder="1" applyAlignment="1">
      <alignment horizontal="center" vertical="center"/>
    </xf>
    <xf numFmtId="0" fontId="0" fillId="5" borderId="131" xfId="0" applyFill="1" applyBorder="1" applyAlignment="1">
      <alignment horizontal="center" vertical="center"/>
    </xf>
    <xf numFmtId="0" fontId="17" fillId="0" borderId="0" xfId="0" applyFont="1">
      <alignment vertical="center"/>
    </xf>
    <xf numFmtId="38" fontId="0" fillId="0" borderId="0" xfId="1" applyFont="1" applyFill="1" applyAlignment="1" applyProtection="1">
      <alignment vertical="center"/>
    </xf>
    <xf numFmtId="38" fontId="17" fillId="0" borderId="0" xfId="1" applyFont="1" applyFill="1" applyAlignment="1" applyProtection="1">
      <alignment vertical="center"/>
    </xf>
    <xf numFmtId="38" fontId="17" fillId="0" borderId="0" xfId="1" applyFont="1" applyProtection="1">
      <alignment vertical="center"/>
    </xf>
    <xf numFmtId="0" fontId="0" fillId="5" borderId="49" xfId="0" applyFill="1" applyBorder="1">
      <alignment vertical="center"/>
    </xf>
    <xf numFmtId="0" fontId="0" fillId="2" borderId="10" xfId="0" applyFill="1" applyBorder="1" applyProtection="1">
      <alignment vertical="center"/>
      <protection locked="0"/>
    </xf>
    <xf numFmtId="0" fontId="0" fillId="2" borderId="22" xfId="0" applyFill="1" applyBorder="1">
      <alignment vertical="center"/>
    </xf>
    <xf numFmtId="0" fontId="0" fillId="2" borderId="35" xfId="0" applyFill="1" applyBorder="1">
      <alignment vertical="center"/>
    </xf>
    <xf numFmtId="0" fontId="0" fillId="5" borderId="23" xfId="0" applyFill="1" applyBorder="1">
      <alignment vertical="center"/>
    </xf>
    <xf numFmtId="0" fontId="0" fillId="5" borderId="119" xfId="0" applyFill="1" applyBorder="1">
      <alignment vertical="center"/>
    </xf>
    <xf numFmtId="180" fontId="0" fillId="5" borderId="18" xfId="0" applyNumberFormat="1" applyFill="1" applyBorder="1">
      <alignment vertical="center"/>
    </xf>
    <xf numFmtId="180" fontId="0" fillId="5" borderId="23" xfId="0" applyNumberFormat="1" applyFill="1" applyBorder="1">
      <alignment vertical="center"/>
    </xf>
    <xf numFmtId="180" fontId="0" fillId="5" borderId="119" xfId="0" applyNumberFormat="1" applyFill="1" applyBorder="1">
      <alignment vertical="center"/>
    </xf>
    <xf numFmtId="181" fontId="0" fillId="2" borderId="55" xfId="0" applyNumberFormat="1" applyFill="1" applyBorder="1" applyProtection="1">
      <alignment vertical="center"/>
      <protection locked="0"/>
    </xf>
    <xf numFmtId="0" fontId="0" fillId="5" borderId="22" xfId="0" applyFill="1" applyBorder="1">
      <alignment vertical="center"/>
    </xf>
    <xf numFmtId="0" fontId="0" fillId="5" borderId="125" xfId="0" applyFill="1" applyBorder="1">
      <alignment vertical="center"/>
    </xf>
    <xf numFmtId="0" fontId="0" fillId="5" borderId="30" xfId="0" applyFill="1" applyBorder="1">
      <alignment vertical="center"/>
    </xf>
    <xf numFmtId="0" fontId="0" fillId="5" borderId="45" xfId="0" applyFill="1" applyBorder="1">
      <alignment vertical="center"/>
    </xf>
    <xf numFmtId="181" fontId="0" fillId="2" borderId="8" xfId="0" applyNumberFormat="1" applyFill="1" applyBorder="1">
      <alignment vertical="center"/>
    </xf>
    <xf numFmtId="181" fontId="0" fillId="2" borderId="22" xfId="0" applyNumberFormat="1" applyFill="1" applyBorder="1">
      <alignment vertical="center"/>
    </xf>
    <xf numFmtId="176" fontId="3" fillId="0" borderId="107" xfId="1" applyNumberFormat="1" applyFont="1" applyFill="1" applyBorder="1" applyAlignment="1" applyProtection="1">
      <alignment vertical="center" shrinkToFit="1"/>
      <protection locked="0"/>
    </xf>
    <xf numFmtId="176" fontId="3" fillId="0" borderId="110" xfId="1" applyNumberFormat="1" applyFont="1" applyFill="1" applyBorder="1" applyAlignment="1" applyProtection="1">
      <alignment vertical="center" shrinkToFit="1"/>
      <protection locked="0"/>
    </xf>
    <xf numFmtId="176" fontId="3" fillId="0" borderId="7" xfId="1" applyNumberFormat="1" applyFont="1" applyFill="1" applyBorder="1" applyAlignment="1" applyProtection="1">
      <alignment vertical="center" shrinkToFit="1"/>
      <protection locked="0"/>
    </xf>
    <xf numFmtId="176" fontId="3" fillId="0" borderId="70" xfId="1" applyNumberFormat="1" applyFont="1" applyFill="1" applyBorder="1" applyAlignment="1" applyProtection="1">
      <alignment vertical="center" shrinkToFit="1"/>
      <protection locked="0"/>
    </xf>
    <xf numFmtId="176" fontId="3" fillId="0" borderId="144" xfId="1" applyNumberFormat="1" applyFont="1" applyFill="1" applyBorder="1" applyAlignment="1" applyProtection="1">
      <alignment vertical="center" shrinkToFit="1"/>
      <protection locked="0"/>
    </xf>
    <xf numFmtId="0" fontId="21" fillId="0" borderId="0" xfId="0" applyFont="1">
      <alignment vertical="center"/>
    </xf>
    <xf numFmtId="181" fontId="0" fillId="2" borderId="23" xfId="0" applyNumberFormat="1" applyFill="1" applyBorder="1">
      <alignment vertical="center"/>
    </xf>
    <xf numFmtId="180" fontId="0" fillId="5" borderId="5" xfId="0" applyNumberFormat="1" applyFill="1" applyBorder="1">
      <alignment vertical="center"/>
    </xf>
    <xf numFmtId="180" fontId="0" fillId="5" borderId="0" xfId="0" applyNumberFormat="1" applyFill="1">
      <alignment vertical="center"/>
    </xf>
    <xf numFmtId="0" fontId="21" fillId="5" borderId="0" xfId="0" applyFont="1" applyFill="1">
      <alignment vertical="center"/>
    </xf>
    <xf numFmtId="180" fontId="0" fillId="5" borderId="140" xfId="0" applyNumberFormat="1" applyFill="1" applyBorder="1">
      <alignment vertical="center"/>
    </xf>
    <xf numFmtId="181" fontId="0" fillId="2" borderId="56" xfId="0" applyNumberFormat="1" applyFill="1" applyBorder="1">
      <alignment vertical="center"/>
    </xf>
    <xf numFmtId="180" fontId="0" fillId="5" borderId="54" xfId="0" applyNumberFormat="1" applyFill="1" applyBorder="1">
      <alignment vertical="center"/>
    </xf>
    <xf numFmtId="180" fontId="0" fillId="5" borderId="47" xfId="0" applyNumberFormat="1" applyFill="1" applyBorder="1">
      <alignment vertical="center"/>
    </xf>
    <xf numFmtId="180" fontId="0" fillId="5" borderId="145" xfId="0" applyNumberFormat="1" applyFill="1" applyBorder="1">
      <alignment vertical="center"/>
    </xf>
    <xf numFmtId="181" fontId="0" fillId="2" borderId="47" xfId="0" applyNumberFormat="1" applyFill="1" applyBorder="1" applyAlignment="1">
      <alignment horizontal="right" vertical="center"/>
    </xf>
    <xf numFmtId="181" fontId="0" fillId="2" borderId="47" xfId="0" applyNumberFormat="1" applyFill="1" applyBorder="1">
      <alignment vertical="center"/>
    </xf>
    <xf numFmtId="181" fontId="0" fillId="2" borderId="0" xfId="0" applyNumberFormat="1" applyFill="1" applyAlignment="1">
      <alignment horizontal="right" vertical="center"/>
    </xf>
    <xf numFmtId="181" fontId="0" fillId="2" borderId="0" xfId="0" applyNumberFormat="1" applyFill="1">
      <alignment vertical="center"/>
    </xf>
    <xf numFmtId="181" fontId="0" fillId="2" borderId="57" xfId="0" applyNumberFormat="1" applyFill="1" applyBorder="1">
      <alignment vertical="center"/>
    </xf>
    <xf numFmtId="181" fontId="0" fillId="2" borderId="55" xfId="0" applyNumberFormat="1" applyFill="1" applyBorder="1">
      <alignment vertical="center"/>
    </xf>
    <xf numFmtId="181" fontId="0" fillId="2" borderId="13" xfId="0" applyNumberFormat="1" applyFill="1" applyBorder="1">
      <alignment vertical="center"/>
    </xf>
    <xf numFmtId="181" fontId="0" fillId="2" borderId="68" xfId="0" applyNumberFormat="1" applyFill="1" applyBorder="1">
      <alignment vertical="center"/>
    </xf>
    <xf numFmtId="181" fontId="0" fillId="2" borderId="10" xfId="0" applyNumberFormat="1" applyFill="1" applyBorder="1">
      <alignment vertical="center"/>
    </xf>
    <xf numFmtId="181" fontId="0" fillId="2" borderId="23" xfId="0" applyNumberFormat="1" applyFill="1" applyBorder="1" applyAlignment="1">
      <alignment horizontal="right" vertical="center"/>
    </xf>
    <xf numFmtId="181" fontId="0" fillId="2" borderId="39" xfId="0" applyNumberFormat="1" applyFill="1" applyBorder="1">
      <alignment vertical="center"/>
    </xf>
    <xf numFmtId="0" fontId="0" fillId="0" borderId="0" xfId="0" applyProtection="1">
      <alignment vertical="center"/>
      <protection locked="0"/>
    </xf>
    <xf numFmtId="181" fontId="0" fillId="2" borderId="40" xfId="0" applyNumberFormat="1" applyFill="1" applyBorder="1">
      <alignment vertical="center"/>
    </xf>
    <xf numFmtId="181" fontId="0" fillId="2" borderId="141" xfId="0" applyNumberFormat="1" applyFill="1" applyBorder="1">
      <alignment vertical="center"/>
    </xf>
    <xf numFmtId="38" fontId="0" fillId="2" borderId="23" xfId="1" applyFont="1" applyFill="1" applyBorder="1" applyAlignment="1" applyProtection="1">
      <alignment horizontal="right" vertical="center" shrinkToFit="1"/>
    </xf>
    <xf numFmtId="38" fontId="0" fillId="2" borderId="56" xfId="1" applyFont="1" applyFill="1" applyBorder="1" applyAlignment="1" applyProtection="1">
      <alignment horizontal="right" vertical="center" shrinkToFit="1"/>
    </xf>
    <xf numFmtId="181" fontId="0" fillId="2" borderId="14" xfId="0" applyNumberFormat="1" applyFill="1" applyBorder="1">
      <alignment vertical="center"/>
    </xf>
    <xf numFmtId="181" fontId="0" fillId="2" borderId="143" xfId="0" applyNumberFormat="1" applyFill="1" applyBorder="1">
      <alignment vertical="center"/>
    </xf>
    <xf numFmtId="38" fontId="0" fillId="2" borderId="0" xfId="1" applyFont="1" applyFill="1" applyBorder="1" applyAlignment="1" applyProtection="1">
      <alignment vertical="center"/>
    </xf>
    <xf numFmtId="181" fontId="0" fillId="2" borderId="123" xfId="0" applyNumberFormat="1" applyFill="1" applyBorder="1">
      <alignment vertical="center"/>
    </xf>
    <xf numFmtId="0" fontId="25" fillId="0" borderId="0" xfId="0" applyFont="1">
      <alignment vertical="center"/>
    </xf>
    <xf numFmtId="0" fontId="0" fillId="2" borderId="54" xfId="0" applyFill="1" applyBorder="1">
      <alignment vertical="center"/>
    </xf>
    <xf numFmtId="49" fontId="0" fillId="2" borderId="47" xfId="0" applyNumberFormat="1" applyFill="1" applyBorder="1">
      <alignment vertical="center"/>
    </xf>
    <xf numFmtId="49" fontId="0" fillId="2" borderId="0" xfId="0" applyNumberFormat="1" applyFill="1">
      <alignment vertical="center"/>
    </xf>
    <xf numFmtId="0" fontId="0" fillId="8" borderId="92" xfId="0" applyFill="1" applyBorder="1">
      <alignment vertical="center"/>
    </xf>
    <xf numFmtId="0" fontId="0" fillId="8" borderId="146" xfId="0" applyFill="1" applyBorder="1">
      <alignment vertical="center"/>
    </xf>
    <xf numFmtId="0" fontId="13" fillId="2" borderId="1" xfId="0" applyFont="1" applyFill="1" applyBorder="1">
      <alignment vertical="center"/>
    </xf>
    <xf numFmtId="180" fontId="7" fillId="5" borderId="7" xfId="0" applyNumberFormat="1" applyFont="1" applyFill="1" applyBorder="1">
      <alignment vertical="center"/>
    </xf>
    <xf numFmtId="180" fontId="7" fillId="5" borderId="8" xfId="0" applyNumberFormat="1" applyFont="1" applyFill="1" applyBorder="1">
      <alignment vertical="center"/>
    </xf>
    <xf numFmtId="180" fontId="7" fillId="5" borderId="124" xfId="0" applyNumberFormat="1" applyFont="1" applyFill="1" applyBorder="1">
      <alignment vertical="center"/>
    </xf>
    <xf numFmtId="0" fontId="0" fillId="2" borderId="6"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2" borderId="0" xfId="0" applyFill="1" applyAlignment="1">
      <alignment vertical="center" wrapText="1"/>
    </xf>
    <xf numFmtId="0" fontId="0" fillId="0" borderId="0" xfId="0" applyAlignment="1">
      <alignment horizontal="right" vertical="center"/>
    </xf>
    <xf numFmtId="0" fontId="6" fillId="0" borderId="0" xfId="0" applyFont="1">
      <alignment vertical="center"/>
    </xf>
    <xf numFmtId="0" fontId="16" fillId="2" borderId="13" xfId="0" applyFont="1" applyFill="1" applyBorder="1" applyProtection="1">
      <alignment vertical="center"/>
      <protection locked="0"/>
    </xf>
    <xf numFmtId="0" fontId="0" fillId="4" borderId="0" xfId="0" applyFill="1" applyAlignment="1">
      <alignment vertical="center" wrapText="1"/>
    </xf>
    <xf numFmtId="0" fontId="0" fillId="5" borderId="4" xfId="0" applyFill="1" applyBorder="1">
      <alignment vertical="center"/>
    </xf>
    <xf numFmtId="0" fontId="0" fillId="5" borderId="1" xfId="0" applyFill="1" applyBorder="1">
      <alignment vertical="center"/>
    </xf>
    <xf numFmtId="0" fontId="13" fillId="0" borderId="0" xfId="0" applyFont="1">
      <alignment vertical="center"/>
    </xf>
    <xf numFmtId="0" fontId="8" fillId="0" borderId="0" xfId="0" applyFont="1">
      <alignment vertical="center"/>
    </xf>
    <xf numFmtId="0" fontId="0" fillId="2" borderId="61" xfId="0" applyFill="1" applyBorder="1">
      <alignment vertical="center"/>
    </xf>
    <xf numFmtId="0" fontId="5" fillId="5" borderId="7" xfId="0" applyFont="1" applyFill="1" applyBorder="1">
      <alignment vertical="center"/>
    </xf>
    <xf numFmtId="0" fontId="0" fillId="5" borderId="8" xfId="0" applyFill="1" applyBorder="1">
      <alignment vertical="center"/>
    </xf>
    <xf numFmtId="0" fontId="16" fillId="2" borderId="23" xfId="0" applyFont="1" applyFill="1" applyBorder="1">
      <alignment vertical="center"/>
    </xf>
    <xf numFmtId="0" fontId="16" fillId="2" borderId="39" xfId="0" applyFont="1" applyFill="1" applyBorder="1">
      <alignment vertical="center"/>
    </xf>
    <xf numFmtId="0" fontId="16" fillId="2" borderId="55" xfId="0" applyFont="1" applyFill="1" applyBorder="1">
      <alignment vertical="center"/>
    </xf>
    <xf numFmtId="0" fontId="16" fillId="2" borderId="37" xfId="0" applyFont="1" applyFill="1" applyBorder="1">
      <alignment vertical="center"/>
    </xf>
    <xf numFmtId="0" fontId="27" fillId="0" borderId="0" xfId="0" applyFont="1">
      <alignment vertical="center"/>
    </xf>
    <xf numFmtId="0" fontId="3" fillId="0" borderId="0" xfId="0" applyFont="1">
      <alignment vertical="center"/>
    </xf>
    <xf numFmtId="176" fontId="3" fillId="0" borderId="56" xfId="1" applyNumberFormat="1" applyFont="1" applyFill="1" applyBorder="1" applyAlignment="1" applyProtection="1">
      <alignment vertical="center" shrinkToFit="1"/>
      <protection locked="0"/>
    </xf>
    <xf numFmtId="176" fontId="3" fillId="4" borderId="114" xfId="1" applyNumberFormat="1" applyFont="1" applyFill="1" applyBorder="1" applyAlignment="1" applyProtection="1">
      <alignment vertical="center" shrinkToFit="1"/>
    </xf>
    <xf numFmtId="176" fontId="3" fillId="0" borderId="114" xfId="1" applyNumberFormat="1" applyFont="1" applyFill="1" applyBorder="1" applyAlignment="1" applyProtection="1">
      <alignment vertical="center" shrinkToFit="1"/>
      <protection locked="0"/>
    </xf>
    <xf numFmtId="176" fontId="3" fillId="0" borderId="9" xfId="1" applyNumberFormat="1" applyFont="1" applyFill="1" applyBorder="1" applyAlignment="1" applyProtection="1">
      <alignment vertical="center" shrinkToFit="1"/>
      <protection locked="0"/>
    </xf>
    <xf numFmtId="176" fontId="3" fillId="0" borderId="147" xfId="1" applyNumberFormat="1" applyFont="1" applyFill="1" applyBorder="1" applyAlignment="1" applyProtection="1">
      <alignment vertical="center" shrinkToFit="1"/>
      <protection locked="0"/>
    </xf>
    <xf numFmtId="176" fontId="3" fillId="0" borderId="128" xfId="1" applyNumberFormat="1" applyFont="1" applyFill="1" applyBorder="1" applyAlignment="1" applyProtection="1">
      <alignment vertical="center" shrinkToFit="1"/>
      <protection locked="0"/>
    </xf>
    <xf numFmtId="176" fontId="3" fillId="0" borderId="130" xfId="1" applyNumberFormat="1" applyFont="1" applyFill="1" applyBorder="1" applyAlignment="1" applyProtection="1">
      <alignment vertical="center" shrinkToFit="1"/>
      <protection locked="0"/>
    </xf>
    <xf numFmtId="176" fontId="3" fillId="0" borderId="111" xfId="1" applyNumberFormat="1" applyFont="1" applyFill="1" applyBorder="1" applyAlignment="1" applyProtection="1">
      <alignment vertical="center" shrinkToFit="1"/>
      <protection locked="0"/>
    </xf>
    <xf numFmtId="176" fontId="3" fillId="0" borderId="18" xfId="1" applyNumberFormat="1" applyFont="1" applyFill="1" applyBorder="1" applyAlignment="1" applyProtection="1">
      <alignment vertical="center" shrinkToFit="1"/>
      <protection locked="0"/>
    </xf>
    <xf numFmtId="176" fontId="3" fillId="0" borderId="108" xfId="1" applyNumberFormat="1" applyFont="1" applyFill="1" applyBorder="1" applyAlignment="1" applyProtection="1">
      <alignment vertical="center" shrinkToFit="1"/>
      <protection locked="0"/>
    </xf>
    <xf numFmtId="0" fontId="0" fillId="5" borderId="127" xfId="0" applyFill="1" applyBorder="1" applyAlignment="1">
      <alignment horizontal="center" vertical="center"/>
    </xf>
    <xf numFmtId="0" fontId="0" fillId="5" borderId="140" xfId="0" applyFill="1" applyBorder="1">
      <alignment vertical="center"/>
    </xf>
    <xf numFmtId="38" fontId="0" fillId="2" borderId="0" xfId="1" applyFont="1" applyFill="1" applyBorder="1" applyAlignment="1" applyProtection="1">
      <alignment horizontal="right" vertical="center" shrinkToFit="1"/>
    </xf>
    <xf numFmtId="0" fontId="0" fillId="2" borderId="55" xfId="0" applyFill="1" applyBorder="1" applyProtection="1">
      <alignment vertical="center"/>
      <protection locked="0"/>
    </xf>
    <xf numFmtId="0" fontId="0" fillId="2" borderId="0" xfId="0" applyFill="1" applyAlignment="1">
      <alignment vertical="center" shrinkToFit="1"/>
    </xf>
    <xf numFmtId="0" fontId="0" fillId="2" borderId="56" xfId="0" applyFill="1" applyBorder="1" applyAlignment="1">
      <alignment vertical="top"/>
    </xf>
    <xf numFmtId="0" fontId="0" fillId="2" borderId="0" xfId="0" applyFill="1" applyAlignment="1">
      <alignment vertical="top"/>
    </xf>
    <xf numFmtId="0" fontId="16" fillId="2" borderId="0" xfId="0" applyFont="1" applyFill="1">
      <alignment vertical="center"/>
    </xf>
    <xf numFmtId="0" fontId="0" fillId="2" borderId="0" xfId="0" applyFill="1" applyProtection="1">
      <alignment vertical="center"/>
      <protection locked="0"/>
    </xf>
    <xf numFmtId="0" fontId="8" fillId="2" borderId="0" xfId="0" applyFont="1" applyFill="1" applyProtection="1">
      <alignment vertical="center"/>
      <protection locked="0"/>
    </xf>
    <xf numFmtId="0" fontId="0" fillId="2" borderId="0" xfId="0" applyFill="1" applyAlignment="1">
      <alignment horizontal="center" vertical="center"/>
    </xf>
    <xf numFmtId="0" fontId="28" fillId="2" borderId="0" xfId="0" applyFont="1" applyFill="1">
      <alignment vertical="center"/>
    </xf>
    <xf numFmtId="0" fontId="0" fillId="2" borderId="0" xfId="0" applyFill="1" applyAlignment="1">
      <alignment horizontal="right" vertical="center"/>
    </xf>
    <xf numFmtId="0" fontId="28" fillId="5" borderId="33" xfId="0" applyFont="1" applyFill="1" applyBorder="1">
      <alignment vertical="center"/>
    </xf>
    <xf numFmtId="0" fontId="17" fillId="5" borderId="36" xfId="0" applyFont="1" applyFill="1" applyBorder="1">
      <alignment vertical="center"/>
    </xf>
    <xf numFmtId="0" fontId="0" fillId="5" borderId="36" xfId="0" applyFill="1" applyBorder="1">
      <alignment vertical="center"/>
    </xf>
    <xf numFmtId="0" fontId="0" fillId="5" borderId="34" xfId="0" applyFill="1" applyBorder="1">
      <alignment vertical="center"/>
    </xf>
    <xf numFmtId="0" fontId="8" fillId="2" borderId="0" xfId="0" applyFont="1" applyFill="1">
      <alignment vertical="center"/>
    </xf>
    <xf numFmtId="0" fontId="8" fillId="2" borderId="37" xfId="0" applyFont="1" applyFill="1" applyBorder="1">
      <alignment vertical="center"/>
    </xf>
    <xf numFmtId="0" fontId="25" fillId="2" borderId="10"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24" xfId="0" applyFont="1" applyFill="1" applyBorder="1" applyAlignment="1">
      <alignment horizontal="center" vertical="center"/>
    </xf>
    <xf numFmtId="0" fontId="26" fillId="8" borderId="0" xfId="0" applyFont="1" applyFill="1" applyAlignment="1">
      <alignment horizontal="center" vertical="center"/>
    </xf>
    <xf numFmtId="38" fontId="0" fillId="2" borderId="0" xfId="1" applyFont="1" applyFill="1" applyBorder="1" applyAlignment="1" applyProtection="1">
      <alignment horizontal="right" vertical="center" shrinkToFit="1"/>
      <protection locked="0"/>
    </xf>
    <xf numFmtId="38" fontId="0" fillId="2" borderId="22" xfId="1" applyFont="1" applyFill="1" applyBorder="1" applyAlignment="1" applyProtection="1">
      <alignment horizontal="right" vertical="center" shrinkToFit="1"/>
      <protection locked="0"/>
    </xf>
    <xf numFmtId="0" fontId="0" fillId="5" borderId="141" xfId="0" applyFill="1" applyBorder="1" applyAlignment="1">
      <alignment horizontal="center" vertical="center"/>
    </xf>
    <xf numFmtId="0" fontId="0" fillId="5" borderId="23" xfId="0" applyFill="1" applyBorder="1" applyAlignment="1">
      <alignment horizontal="center" vertical="center"/>
    </xf>
    <xf numFmtId="0" fontId="0" fillId="5" borderId="30" xfId="0" applyFill="1" applyBorder="1" applyAlignment="1">
      <alignment horizontal="center" vertical="center"/>
    </xf>
    <xf numFmtId="0" fontId="0" fillId="5" borderId="143" xfId="0" applyFill="1" applyBorder="1" applyAlignment="1">
      <alignment horizontal="center" vertical="center"/>
    </xf>
    <xf numFmtId="0" fontId="0" fillId="5" borderId="0" xfId="0" applyFill="1" applyAlignment="1">
      <alignment horizontal="center" vertical="center"/>
    </xf>
    <xf numFmtId="0" fontId="0" fillId="5" borderId="49" xfId="0" applyFill="1" applyBorder="1" applyAlignment="1">
      <alignment horizontal="center" vertical="center"/>
    </xf>
    <xf numFmtId="0" fontId="0" fillId="5" borderId="68" xfId="0" applyFill="1" applyBorder="1" applyAlignment="1">
      <alignment horizontal="center" vertical="center"/>
    </xf>
    <xf numFmtId="0" fontId="0" fillId="5" borderId="56" xfId="0" applyFill="1" applyBorder="1" applyAlignment="1">
      <alignment horizontal="center" vertical="center"/>
    </xf>
    <xf numFmtId="0" fontId="0" fillId="5" borderId="31" xfId="0" applyFill="1" applyBorder="1" applyAlignment="1">
      <alignment horizontal="center" vertical="center"/>
    </xf>
    <xf numFmtId="38" fontId="0" fillId="2" borderId="23" xfId="1" applyFont="1" applyFill="1" applyBorder="1" applyAlignment="1" applyProtection="1">
      <alignment horizontal="right" vertical="center" shrinkToFit="1"/>
      <protection locked="0"/>
    </xf>
    <xf numFmtId="0" fontId="0" fillId="5" borderId="13" xfId="0" applyFill="1" applyBorder="1">
      <alignment vertical="center"/>
    </xf>
    <xf numFmtId="0" fontId="0" fillId="5" borderId="23" xfId="0" applyFill="1" applyBorder="1">
      <alignment vertical="center"/>
    </xf>
    <xf numFmtId="0" fontId="0" fillId="5" borderId="119" xfId="0" applyFill="1" applyBorder="1">
      <alignment vertical="center"/>
    </xf>
    <xf numFmtId="0" fontId="0" fillId="5" borderId="55" xfId="0" applyFill="1" applyBorder="1">
      <alignment vertical="center"/>
    </xf>
    <xf numFmtId="0" fontId="0" fillId="5" borderId="0" xfId="0" applyFill="1">
      <alignment vertical="center"/>
    </xf>
    <xf numFmtId="0" fontId="0" fillId="5" borderId="140" xfId="0" applyFill="1" applyBorder="1">
      <alignment vertical="center"/>
    </xf>
    <xf numFmtId="0" fontId="0" fillId="5" borderId="14" xfId="0" applyFill="1" applyBorder="1">
      <alignment vertical="center"/>
    </xf>
    <xf numFmtId="0" fontId="0" fillId="5" borderId="56" xfId="0" applyFill="1" applyBorder="1">
      <alignment vertical="center"/>
    </xf>
    <xf numFmtId="0" fontId="0" fillId="5" borderId="120" xfId="0" applyFill="1" applyBorder="1">
      <alignment vertical="center"/>
    </xf>
    <xf numFmtId="0" fontId="0" fillId="5" borderId="65" xfId="0" applyFill="1" applyBorder="1" applyAlignment="1">
      <alignment horizontal="center" vertical="center"/>
    </xf>
    <xf numFmtId="0" fontId="0" fillId="5" borderId="60" xfId="0" applyFill="1" applyBorder="1" applyAlignment="1">
      <alignment horizontal="center" vertical="center"/>
    </xf>
    <xf numFmtId="38" fontId="0" fillId="2" borderId="8" xfId="1" applyFont="1" applyFill="1" applyBorder="1" applyAlignment="1" applyProtection="1">
      <alignment horizontal="right" vertical="center" shrinkToFit="1"/>
      <protection locked="0"/>
    </xf>
    <xf numFmtId="38" fontId="0" fillId="0" borderId="10" xfId="1" applyFont="1" applyBorder="1" applyAlignment="1" applyProtection="1">
      <alignment vertical="center" shrinkToFit="1"/>
      <protection locked="0"/>
    </xf>
    <xf numFmtId="38" fontId="0" fillId="0" borderId="8" xfId="1" applyFont="1" applyBorder="1" applyAlignment="1" applyProtection="1">
      <alignment vertical="center" shrinkToFit="1"/>
      <protection locked="0"/>
    </xf>
    <xf numFmtId="176" fontId="3" fillId="0" borderId="65" xfId="1" applyNumberFormat="1" applyFont="1" applyFill="1" applyBorder="1" applyAlignment="1" applyProtection="1">
      <alignment vertical="center" shrinkToFit="1"/>
      <protection locked="0"/>
    </xf>
    <xf numFmtId="176" fontId="3" fillId="0" borderId="60" xfId="1" applyNumberFormat="1" applyFont="1" applyFill="1" applyBorder="1" applyAlignment="1" applyProtection="1">
      <alignment vertical="center" shrinkToFit="1"/>
      <protection locked="0"/>
    </xf>
    <xf numFmtId="0" fontId="0" fillId="5" borderId="72" xfId="0" applyFill="1" applyBorder="1" applyAlignment="1">
      <alignment horizontal="center" vertical="center"/>
    </xf>
    <xf numFmtId="0" fontId="0" fillId="5" borderId="8" xfId="0" applyFill="1" applyBorder="1" applyAlignment="1">
      <alignment horizontal="center" vertical="center"/>
    </xf>
    <xf numFmtId="38" fontId="0" fillId="2" borderId="47" xfId="1" applyFont="1" applyFill="1" applyBorder="1" applyAlignment="1" applyProtection="1">
      <alignment horizontal="right" vertical="center" shrinkToFit="1"/>
      <protection locked="0"/>
    </xf>
    <xf numFmtId="176" fontId="3" fillId="0" borderId="66" xfId="1" applyNumberFormat="1" applyFont="1" applyFill="1" applyBorder="1" applyAlignment="1" applyProtection="1">
      <alignment vertical="center" shrinkToFit="1"/>
      <protection locked="0"/>
    </xf>
    <xf numFmtId="176" fontId="3" fillId="0" borderId="67" xfId="1" applyNumberFormat="1" applyFont="1" applyFill="1" applyBorder="1" applyAlignment="1" applyProtection="1">
      <alignment vertical="center" shrinkToFit="1"/>
      <protection locked="0"/>
    </xf>
    <xf numFmtId="38" fontId="0" fillId="0" borderId="21" xfId="1" applyFont="1" applyBorder="1" applyAlignment="1" applyProtection="1">
      <alignment vertical="center" shrinkToFit="1"/>
      <protection locked="0"/>
    </xf>
    <xf numFmtId="38" fontId="0" fillId="0" borderId="22" xfId="1" applyFont="1" applyBorder="1" applyAlignment="1" applyProtection="1">
      <alignment vertical="center" shrinkToFit="1"/>
      <protection locked="0"/>
    </xf>
    <xf numFmtId="0" fontId="0" fillId="5" borderId="38" xfId="0" applyFill="1" applyBorder="1" applyAlignment="1">
      <alignment horizontal="center" vertical="center"/>
    </xf>
    <xf numFmtId="0" fontId="0" fillId="5" borderId="75" xfId="0" applyFill="1" applyBorder="1" applyAlignment="1">
      <alignment horizontal="center" vertical="center"/>
    </xf>
    <xf numFmtId="0" fontId="0" fillId="5" borderId="22" xfId="0" applyFill="1" applyBorder="1" applyAlignment="1">
      <alignment horizontal="center" vertical="center"/>
    </xf>
    <xf numFmtId="0" fontId="0" fillId="5" borderId="7" xfId="0" applyFill="1" applyBorder="1" applyAlignment="1">
      <alignment horizontal="center" vertical="center"/>
    </xf>
    <xf numFmtId="0" fontId="0" fillId="5" borderId="45" xfId="0" applyFill="1" applyBorder="1" applyAlignment="1">
      <alignment horizontal="center" vertical="center"/>
    </xf>
    <xf numFmtId="0" fontId="0" fillId="5" borderId="69" xfId="0" applyFill="1" applyBorder="1" applyAlignment="1">
      <alignment horizontal="center" vertical="center"/>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0" fillId="5" borderId="6" xfId="0" applyFill="1" applyBorder="1">
      <alignment vertical="center"/>
    </xf>
    <xf numFmtId="0" fontId="0" fillId="5" borderId="2" xfId="0" applyFill="1" applyBorder="1">
      <alignment vertical="center"/>
    </xf>
    <xf numFmtId="0" fontId="0" fillId="5" borderId="142" xfId="0" applyFill="1" applyBorder="1">
      <alignment vertical="center"/>
    </xf>
    <xf numFmtId="0" fontId="0" fillId="5" borderId="35" xfId="0" applyFill="1" applyBorder="1" applyAlignment="1">
      <alignment horizontal="center" vertical="center"/>
    </xf>
    <xf numFmtId="0" fontId="0" fillId="5" borderId="33" xfId="0" applyFill="1" applyBorder="1" applyAlignment="1">
      <alignment horizontal="center" vertical="center"/>
    </xf>
    <xf numFmtId="0" fontId="0" fillId="5" borderId="36" xfId="0" applyFill="1" applyBorder="1" applyAlignment="1">
      <alignment horizontal="center" vertical="center"/>
    </xf>
    <xf numFmtId="0" fontId="0" fillId="5" borderId="27" xfId="0" applyFill="1" applyBorder="1" applyAlignment="1">
      <alignment horizontal="center" vertical="center"/>
    </xf>
    <xf numFmtId="0" fontId="0" fillId="5" borderId="18" xfId="0" applyFill="1" applyBorder="1" applyAlignment="1">
      <alignment horizontal="center" vertical="center"/>
    </xf>
    <xf numFmtId="0" fontId="0" fillId="5" borderId="9" xfId="0" applyFill="1" applyBorder="1" applyAlignment="1">
      <alignment horizontal="center" vertical="center"/>
    </xf>
    <xf numFmtId="0" fontId="0" fillId="5" borderId="14" xfId="0" applyFill="1" applyBorder="1" applyAlignment="1">
      <alignment horizontal="center" vertical="center"/>
    </xf>
    <xf numFmtId="0" fontId="0" fillId="5" borderId="10" xfId="0" applyFill="1" applyBorder="1" applyAlignment="1">
      <alignment horizontal="center" vertical="center"/>
    </xf>
    <xf numFmtId="0" fontId="0" fillId="5" borderId="18" xfId="0" applyFill="1" applyBorder="1" applyAlignment="1">
      <alignment horizontal="center" vertical="center" wrapText="1"/>
    </xf>
    <xf numFmtId="0" fontId="0" fillId="5" borderId="5" xfId="0" applyFill="1" applyBorder="1" applyAlignment="1">
      <alignment horizontal="center" vertical="center"/>
    </xf>
    <xf numFmtId="0" fontId="0" fillId="5" borderId="50" xfId="0" applyFill="1" applyBorder="1" applyAlignment="1">
      <alignment horizontal="center" vertical="center"/>
    </xf>
    <xf numFmtId="0" fontId="0" fillId="5" borderId="54" xfId="0" applyFill="1" applyBorder="1">
      <alignment vertical="center"/>
    </xf>
    <xf numFmtId="0" fontId="0" fillId="5" borderId="47" xfId="0" applyFill="1" applyBorder="1">
      <alignment vertical="center"/>
    </xf>
    <xf numFmtId="0" fontId="0" fillId="5" borderId="48" xfId="0" applyFill="1" applyBorder="1">
      <alignment vertical="center"/>
    </xf>
    <xf numFmtId="0" fontId="0" fillId="5" borderId="5" xfId="0" applyFill="1" applyBorder="1">
      <alignment vertical="center"/>
    </xf>
    <xf numFmtId="0" fontId="0" fillId="5" borderId="49" xfId="0" applyFill="1" applyBorder="1">
      <alignment vertical="center"/>
    </xf>
    <xf numFmtId="0" fontId="0" fillId="5" borderId="9" xfId="0" applyFill="1" applyBorder="1">
      <alignment vertical="center"/>
    </xf>
    <xf numFmtId="0" fontId="0" fillId="5" borderId="31" xfId="0" applyFill="1" applyBorder="1">
      <alignment vertical="center"/>
    </xf>
    <xf numFmtId="38" fontId="0" fillId="4" borderId="21" xfId="1" applyFont="1" applyFill="1" applyBorder="1" applyAlignment="1" applyProtection="1">
      <alignment horizontal="right" vertical="center" shrinkToFit="1"/>
    </xf>
    <xf numFmtId="38" fontId="0" fillId="4" borderId="22" xfId="1" applyFont="1" applyFill="1" applyBorder="1" applyAlignment="1" applyProtection="1">
      <alignment horizontal="right" vertical="center" shrinkToFit="1"/>
    </xf>
    <xf numFmtId="38" fontId="0" fillId="4" borderId="50" xfId="1" applyFont="1" applyFill="1" applyBorder="1" applyAlignment="1" applyProtection="1">
      <alignment horizontal="right" vertical="center" shrinkToFit="1"/>
    </xf>
    <xf numFmtId="38" fontId="0" fillId="2" borderId="21" xfId="1" applyFont="1" applyFill="1" applyBorder="1" applyAlignment="1" applyProtection="1">
      <alignment horizontal="right" vertical="center" shrinkToFit="1"/>
      <protection locked="0"/>
    </xf>
    <xf numFmtId="38" fontId="0" fillId="2" borderId="50" xfId="1" applyFont="1" applyFill="1" applyBorder="1" applyAlignment="1" applyProtection="1">
      <alignment horizontal="right" vertical="center" shrinkToFit="1"/>
      <protection locked="0"/>
    </xf>
    <xf numFmtId="0" fontId="0" fillId="5" borderId="24" xfId="0" applyFill="1" applyBorder="1" applyAlignment="1">
      <alignment horizontal="center" vertical="center"/>
    </xf>
    <xf numFmtId="178" fontId="0" fillId="2" borderId="10" xfId="0" applyNumberFormat="1" applyFill="1" applyBorder="1" applyProtection="1">
      <alignment vertical="center"/>
      <protection locked="0"/>
    </xf>
    <xf numFmtId="178" fontId="0" fillId="2" borderId="8" xfId="0" applyNumberFormat="1" applyFill="1" applyBorder="1" applyProtection="1">
      <alignment vertical="center"/>
      <protection locked="0"/>
    </xf>
    <xf numFmtId="0" fontId="0" fillId="6" borderId="46" xfId="0" applyFill="1" applyBorder="1" applyAlignment="1">
      <alignment horizontal="center" vertical="center" wrapText="1"/>
    </xf>
    <xf numFmtId="0" fontId="0" fillId="6" borderId="47" xfId="0" applyFill="1" applyBorder="1" applyAlignment="1">
      <alignment horizontal="center" vertical="center" wrapText="1"/>
    </xf>
    <xf numFmtId="0" fontId="0" fillId="6" borderId="48" xfId="0" applyFill="1" applyBorder="1" applyAlignment="1">
      <alignment horizontal="center" vertical="center" wrapText="1"/>
    </xf>
    <xf numFmtId="0" fontId="0" fillId="6" borderId="55" xfId="0" applyFill="1" applyBorder="1" applyAlignment="1">
      <alignment horizontal="center" vertical="center" wrapText="1"/>
    </xf>
    <xf numFmtId="0" fontId="0" fillId="6" borderId="0" xfId="0" applyFill="1" applyAlignment="1">
      <alignment horizontal="center" vertical="center" wrapText="1"/>
    </xf>
    <xf numFmtId="0" fontId="0" fillId="6" borderId="49" xfId="0" applyFill="1" applyBorder="1" applyAlignment="1">
      <alignment horizontal="center" vertical="center" wrapText="1"/>
    </xf>
    <xf numFmtId="0" fontId="0" fillId="6" borderId="14" xfId="0" applyFill="1" applyBorder="1" applyAlignment="1">
      <alignment horizontal="center" vertical="center" wrapText="1"/>
    </xf>
    <xf numFmtId="0" fontId="0" fillId="6" borderId="56" xfId="0" applyFill="1" applyBorder="1" applyAlignment="1">
      <alignment horizontal="center" vertical="center" wrapText="1"/>
    </xf>
    <xf numFmtId="0" fontId="0" fillId="6" borderId="31" xfId="0" applyFill="1" applyBorder="1" applyAlignment="1">
      <alignment horizontal="center" vertical="center" wrapText="1"/>
    </xf>
    <xf numFmtId="0" fontId="0" fillId="5" borderId="46" xfId="0" applyFill="1" applyBorder="1" applyAlignment="1">
      <alignment horizontal="center" vertical="center"/>
    </xf>
    <xf numFmtId="0" fontId="0" fillId="5" borderId="47" xfId="0" applyFill="1" applyBorder="1" applyAlignment="1">
      <alignment horizontal="center" vertical="center"/>
    </xf>
    <xf numFmtId="0" fontId="0" fillId="5" borderId="48" xfId="0" applyFill="1" applyBorder="1" applyAlignment="1">
      <alignment horizontal="center" vertical="center"/>
    </xf>
    <xf numFmtId="0" fontId="0" fillId="5" borderId="55" xfId="0" applyFill="1" applyBorder="1" applyAlignment="1">
      <alignment horizontal="center" vertical="center"/>
    </xf>
    <xf numFmtId="38" fontId="0" fillId="2" borderId="35" xfId="1" applyFont="1" applyFill="1" applyBorder="1" applyAlignment="1" applyProtection="1">
      <alignment horizontal="right" vertical="center" shrinkToFit="1"/>
      <protection locked="0"/>
    </xf>
    <xf numFmtId="0" fontId="0" fillId="5" borderId="26" xfId="0" applyFill="1" applyBorder="1" applyAlignment="1">
      <alignment horizontal="center" vertical="center"/>
    </xf>
    <xf numFmtId="0" fontId="0" fillId="2" borderId="26"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27" xfId="0" applyFill="1" applyBorder="1" applyAlignment="1" applyProtection="1">
      <alignment vertical="center" shrinkToFit="1"/>
      <protection locked="0"/>
    </xf>
    <xf numFmtId="0" fontId="0" fillId="2" borderId="34" xfId="0" applyFill="1" applyBorder="1" applyAlignment="1" applyProtection="1">
      <alignment vertical="center" shrinkToFit="1"/>
      <protection locked="0"/>
    </xf>
    <xf numFmtId="0" fontId="0" fillId="2" borderId="10" xfId="0" applyFill="1" applyBorder="1" applyAlignment="1" applyProtection="1">
      <alignment vertical="center" shrinkToFit="1"/>
      <protection locked="0"/>
    </xf>
    <xf numFmtId="0" fontId="0" fillId="2" borderId="8"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21" xfId="0" applyFill="1" applyBorder="1" applyAlignment="1" applyProtection="1">
      <alignment vertical="center" shrinkToFit="1"/>
      <protection locked="0"/>
    </xf>
    <xf numFmtId="0" fontId="0" fillId="2" borderId="22" xfId="0" applyFill="1" applyBorder="1" applyAlignment="1" applyProtection="1">
      <alignment vertical="center" shrinkToFit="1"/>
      <protection locked="0"/>
    </xf>
    <xf numFmtId="0" fontId="0" fillId="2" borderId="35" xfId="0" applyFill="1" applyBorder="1" applyAlignment="1" applyProtection="1">
      <alignment vertical="center" shrinkToFit="1"/>
      <protection locked="0"/>
    </xf>
    <xf numFmtId="0" fontId="0" fillId="5" borderId="21" xfId="0" applyFill="1" applyBorder="1" applyAlignment="1">
      <alignment horizontal="center" vertical="center"/>
    </xf>
    <xf numFmtId="0" fontId="0" fillId="2" borderId="24" xfId="0" applyFill="1" applyBorder="1" applyAlignment="1" applyProtection="1">
      <alignment vertical="center" shrinkToFit="1"/>
      <protection locked="0"/>
    </xf>
    <xf numFmtId="0" fontId="0" fillId="5" borderId="71" xfId="0" applyFill="1" applyBorder="1" applyAlignment="1">
      <alignment horizontal="center" vertical="center"/>
    </xf>
    <xf numFmtId="0" fontId="0" fillId="5" borderId="34" xfId="0" applyFill="1" applyBorder="1" applyAlignment="1">
      <alignment horizontal="center" vertical="center"/>
    </xf>
    <xf numFmtId="38" fontId="0" fillId="2" borderId="45" xfId="1" applyFont="1" applyFill="1" applyBorder="1" applyAlignment="1" applyProtection="1">
      <alignment horizontal="right" vertical="center" shrinkToFit="1"/>
      <protection locked="0"/>
    </xf>
    <xf numFmtId="0" fontId="0" fillId="5" borderId="54" xfId="0" applyFill="1" applyBorder="1" applyAlignment="1">
      <alignment horizontal="center" vertical="center" wrapText="1"/>
    </xf>
    <xf numFmtId="0" fontId="0" fillId="5" borderId="47" xfId="0" applyFill="1" applyBorder="1" applyAlignment="1">
      <alignment horizontal="center" vertical="center" wrapText="1"/>
    </xf>
    <xf numFmtId="0" fontId="0" fillId="5" borderId="5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0" xfId="0" applyFill="1" applyAlignment="1">
      <alignment horizontal="center" vertical="center" wrapText="1"/>
    </xf>
    <xf numFmtId="0" fontId="0" fillId="5" borderId="37"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30" xfId="0" applyFill="1" applyBorder="1" applyAlignment="1">
      <alignment horizontal="center" vertical="center" wrapText="1"/>
    </xf>
    <xf numFmtId="0" fontId="0" fillId="5" borderId="49" xfId="0" applyFill="1" applyBorder="1" applyAlignment="1">
      <alignment horizontal="center" vertical="center" wrapText="1"/>
    </xf>
    <xf numFmtId="0" fontId="0" fillId="5" borderId="4" xfId="0" applyFill="1" applyBorder="1" applyAlignment="1">
      <alignment horizontal="center" vertical="center" wrapText="1"/>
    </xf>
    <xf numFmtId="0" fontId="0" fillId="5" borderId="1" xfId="0" applyFill="1" applyBorder="1" applyAlignment="1">
      <alignment horizontal="center" vertical="center" wrapText="1"/>
    </xf>
    <xf numFmtId="0" fontId="0" fillId="5" borderId="59" xfId="0" applyFill="1" applyBorder="1" applyAlignment="1">
      <alignment horizontal="center" vertical="center" wrapText="1"/>
    </xf>
    <xf numFmtId="0" fontId="0" fillId="5" borderId="4" xfId="0" applyFill="1" applyBorder="1" applyAlignment="1">
      <alignment horizontal="center" vertical="center"/>
    </xf>
    <xf numFmtId="0" fontId="0" fillId="5" borderId="1" xfId="0" applyFill="1" applyBorder="1" applyAlignment="1">
      <alignment horizontal="center" vertical="center"/>
    </xf>
    <xf numFmtId="0" fontId="0" fillId="5" borderId="59" xfId="0" applyFill="1" applyBorder="1" applyAlignment="1">
      <alignment horizontal="center" vertical="center"/>
    </xf>
    <xf numFmtId="0" fontId="0" fillId="2" borderId="61" xfId="0" applyFill="1" applyBorder="1" applyAlignment="1" applyProtection="1">
      <alignment vertical="top" wrapText="1" shrinkToFit="1"/>
      <protection locked="0"/>
    </xf>
    <xf numFmtId="0" fontId="0" fillId="2" borderId="1" xfId="0" applyFill="1" applyBorder="1" applyAlignment="1" applyProtection="1">
      <alignment vertical="top" shrinkToFit="1"/>
      <protection locked="0"/>
    </xf>
    <xf numFmtId="0" fontId="0" fillId="2" borderId="62" xfId="0" applyFill="1" applyBorder="1" applyAlignment="1" applyProtection="1">
      <alignment vertical="top" shrinkToFit="1"/>
      <protection locked="0"/>
    </xf>
    <xf numFmtId="0" fontId="0" fillId="5" borderId="6" xfId="0" applyFill="1" applyBorder="1" applyAlignment="1">
      <alignment horizontal="center" vertical="center"/>
    </xf>
    <xf numFmtId="0" fontId="0" fillId="5" borderId="58" xfId="0" applyFill="1" applyBorder="1" applyAlignment="1">
      <alignment horizontal="center" vertical="center"/>
    </xf>
    <xf numFmtId="0" fontId="0" fillId="2" borderId="29" xfId="0" applyFill="1" applyBorder="1" applyAlignment="1" applyProtection="1">
      <alignment vertical="center" shrinkToFit="1"/>
      <protection locked="0"/>
    </xf>
    <xf numFmtId="0" fontId="0" fillId="2" borderId="2" xfId="0" applyFill="1" applyBorder="1" applyAlignment="1" applyProtection="1">
      <alignment vertical="center" shrinkToFit="1"/>
      <protection locked="0"/>
    </xf>
    <xf numFmtId="0" fontId="0" fillId="2" borderId="3" xfId="0" applyFill="1" applyBorder="1" applyAlignment="1" applyProtection="1">
      <alignment vertical="center" shrinkToFit="1"/>
      <protection locked="0"/>
    </xf>
    <xf numFmtId="0" fontId="0" fillId="5" borderId="57" xfId="0" applyFill="1" applyBorder="1" applyAlignment="1">
      <alignment horizontal="center" vertical="center"/>
    </xf>
    <xf numFmtId="0" fontId="0" fillId="5" borderId="37" xfId="0" applyFill="1" applyBorder="1" applyAlignment="1">
      <alignment horizontal="center" vertical="center"/>
    </xf>
    <xf numFmtId="0" fontId="0" fillId="5" borderId="40" xfId="0" applyFill="1" applyBorder="1" applyAlignment="1">
      <alignment horizontal="center" vertical="center"/>
    </xf>
    <xf numFmtId="178" fontId="0" fillId="2" borderId="26" xfId="0" applyNumberFormat="1" applyFill="1" applyBorder="1" applyProtection="1">
      <alignment vertical="center"/>
      <protection locked="0"/>
    </xf>
    <xf numFmtId="178" fontId="0" fillId="2" borderId="36" xfId="0" applyNumberFormat="1" applyFill="1" applyBorder="1" applyProtection="1">
      <alignment vertical="center"/>
      <protection locked="0"/>
    </xf>
    <xf numFmtId="0" fontId="0" fillId="6" borderId="84" xfId="0" applyFill="1" applyBorder="1" applyAlignment="1">
      <alignment horizontal="center" vertical="center"/>
    </xf>
    <xf numFmtId="0" fontId="0" fillId="6" borderId="62" xfId="0" applyFill="1" applyBorder="1" applyAlignment="1">
      <alignment horizontal="center" vertical="center"/>
    </xf>
    <xf numFmtId="0" fontId="0" fillId="5" borderId="63" xfId="0" applyFill="1" applyBorder="1" applyAlignment="1">
      <alignment horizontal="center" vertical="center"/>
    </xf>
    <xf numFmtId="0" fontId="0" fillId="5" borderId="43" xfId="0" applyFill="1" applyBorder="1" applyAlignment="1">
      <alignment horizontal="center" vertical="center"/>
    </xf>
    <xf numFmtId="0" fontId="0" fillId="5" borderId="64" xfId="0" applyFill="1" applyBorder="1" applyAlignment="1">
      <alignment horizontal="center" vertical="center"/>
    </xf>
    <xf numFmtId="0" fontId="0" fillId="6" borderId="4" xfId="0" applyFill="1" applyBorder="1" applyAlignment="1">
      <alignment horizontal="center" vertical="center"/>
    </xf>
    <xf numFmtId="0" fontId="0" fillId="6" borderId="1" xfId="0" applyFill="1" applyBorder="1" applyAlignment="1">
      <alignment horizontal="center" vertical="center"/>
    </xf>
    <xf numFmtId="0" fontId="0" fillId="6" borderId="59" xfId="0" applyFill="1" applyBorder="1" applyAlignment="1">
      <alignment horizontal="center" vertical="center"/>
    </xf>
    <xf numFmtId="179" fontId="0" fillId="5" borderId="29" xfId="0" applyNumberFormat="1" applyFill="1" applyBorder="1" applyAlignment="1">
      <alignment horizontal="center" vertical="center"/>
    </xf>
    <xf numFmtId="179" fontId="0" fillId="5" borderId="2" xfId="0" applyNumberFormat="1" applyFill="1" applyBorder="1" applyAlignment="1">
      <alignment horizontal="center" vertical="center"/>
    </xf>
    <xf numFmtId="179" fontId="0" fillId="5" borderId="3" xfId="0" applyNumberFormat="1" applyFill="1" applyBorder="1" applyAlignment="1">
      <alignment horizontal="center" vertical="center"/>
    </xf>
    <xf numFmtId="178" fontId="0" fillId="2" borderId="42" xfId="0" applyNumberFormat="1" applyFill="1" applyBorder="1" applyProtection="1">
      <alignment vertical="center"/>
      <protection locked="0"/>
    </xf>
    <xf numFmtId="178" fontId="0" fillId="2" borderId="43" xfId="0" applyNumberFormat="1" applyFill="1" applyBorder="1" applyProtection="1">
      <alignment vertical="center"/>
      <protection locked="0"/>
    </xf>
    <xf numFmtId="178" fontId="0" fillId="4" borderId="61" xfId="0" applyNumberFormat="1" applyFill="1" applyBorder="1">
      <alignment vertical="center"/>
    </xf>
    <xf numFmtId="178" fontId="0" fillId="4" borderId="1" xfId="0" applyNumberFormat="1" applyFill="1" applyBorder="1">
      <alignment vertical="center"/>
    </xf>
    <xf numFmtId="0" fontId="0" fillId="5" borderId="73" xfId="0" applyFill="1" applyBorder="1" applyAlignment="1">
      <alignment horizontal="center" vertical="center"/>
    </xf>
    <xf numFmtId="0" fontId="0" fillId="5" borderId="44" xfId="0" applyFill="1" applyBorder="1" applyAlignment="1">
      <alignment horizontal="center" vertical="center"/>
    </xf>
    <xf numFmtId="179" fontId="0" fillId="5" borderId="69" xfId="0" applyNumberFormat="1" applyFill="1" applyBorder="1" applyAlignment="1">
      <alignment horizontal="center" vertical="center"/>
    </xf>
    <xf numFmtId="179" fontId="0" fillId="5" borderId="58" xfId="0" applyNumberFormat="1" applyFill="1" applyBorder="1" applyAlignment="1">
      <alignment horizontal="center" vertical="center"/>
    </xf>
    <xf numFmtId="38" fontId="0" fillId="0" borderId="14" xfId="1" applyFont="1" applyBorder="1" applyAlignment="1" applyProtection="1">
      <alignment vertical="center" shrinkToFit="1"/>
      <protection locked="0"/>
    </xf>
    <xf numFmtId="38" fontId="0" fillId="0" borderId="56" xfId="1" applyFont="1" applyBorder="1" applyAlignment="1" applyProtection="1">
      <alignment vertical="center" shrinkToFit="1"/>
      <protection locked="0"/>
    </xf>
    <xf numFmtId="176" fontId="3" fillId="0" borderId="68" xfId="1" applyNumberFormat="1" applyFont="1" applyFill="1" applyBorder="1" applyAlignment="1" applyProtection="1">
      <alignment vertical="center" shrinkToFit="1"/>
      <protection locked="0"/>
    </xf>
    <xf numFmtId="176" fontId="3" fillId="0" borderId="56" xfId="1" applyNumberFormat="1" applyFont="1" applyFill="1" applyBorder="1" applyAlignment="1" applyProtection="1">
      <alignment vertical="center" shrinkToFit="1"/>
      <protection locked="0"/>
    </xf>
    <xf numFmtId="176" fontId="3" fillId="0" borderId="31" xfId="1" applyNumberFormat="1" applyFont="1" applyFill="1" applyBorder="1" applyAlignment="1" applyProtection="1">
      <alignment vertical="center" shrinkToFit="1"/>
      <protection locked="0"/>
    </xf>
    <xf numFmtId="176" fontId="3" fillId="0" borderId="26" xfId="1" applyNumberFormat="1" applyFont="1" applyFill="1" applyBorder="1" applyAlignment="1" applyProtection="1">
      <alignment vertical="center" shrinkToFit="1"/>
      <protection locked="0"/>
    </xf>
    <xf numFmtId="176" fontId="3" fillId="0" borderId="36" xfId="1" applyNumberFormat="1" applyFont="1" applyFill="1" applyBorder="1" applyAlignment="1" applyProtection="1">
      <alignment vertical="center" shrinkToFit="1"/>
      <protection locked="0"/>
    </xf>
    <xf numFmtId="176" fontId="3" fillId="0" borderId="27" xfId="1" applyNumberFormat="1" applyFont="1" applyFill="1" applyBorder="1" applyAlignment="1" applyProtection="1">
      <alignment vertical="center" shrinkToFit="1"/>
      <protection locked="0"/>
    </xf>
    <xf numFmtId="0" fontId="3" fillId="5" borderId="14" xfId="0" applyFont="1" applyFill="1" applyBorder="1" applyAlignment="1">
      <alignment horizontal="center" vertical="center"/>
    </xf>
    <xf numFmtId="0" fontId="3" fillId="5" borderId="56" xfId="0" applyFont="1" applyFill="1" applyBorder="1" applyAlignment="1">
      <alignment horizontal="center" vertical="center"/>
    </xf>
    <xf numFmtId="0" fontId="3" fillId="5" borderId="40"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38" xfId="0" applyFont="1" applyFill="1" applyBorder="1" applyAlignment="1">
      <alignment horizontal="center" vertical="center"/>
    </xf>
    <xf numFmtId="0" fontId="3" fillId="5" borderId="42" xfId="0" applyFont="1" applyFill="1" applyBorder="1" applyAlignment="1">
      <alignment horizontal="center" vertical="center"/>
    </xf>
    <xf numFmtId="0" fontId="3" fillId="5" borderId="43" xfId="0" applyFont="1" applyFill="1" applyBorder="1" applyAlignment="1">
      <alignment horizontal="center" vertical="center"/>
    </xf>
    <xf numFmtId="0" fontId="3" fillId="5" borderId="44" xfId="0" applyFont="1" applyFill="1" applyBorder="1" applyAlignment="1">
      <alignment horizontal="center" vertical="center"/>
    </xf>
    <xf numFmtId="0" fontId="4" fillId="5" borderId="51" xfId="0" applyFont="1" applyFill="1" applyBorder="1" applyAlignment="1">
      <alignment horizontal="center" vertical="center"/>
    </xf>
    <xf numFmtId="0" fontId="4" fillId="5" borderId="52" xfId="0" applyFont="1" applyFill="1" applyBorder="1" applyAlignment="1">
      <alignment horizontal="center" vertical="center"/>
    </xf>
    <xf numFmtId="0" fontId="4" fillId="5" borderId="53" xfId="0" applyFont="1" applyFill="1" applyBorder="1" applyAlignment="1">
      <alignment horizontal="center" vertical="center"/>
    </xf>
    <xf numFmtId="0" fontId="0" fillId="5" borderId="13" xfId="0" applyFill="1" applyBorder="1" applyAlignment="1">
      <alignment horizontal="center" vertical="center"/>
    </xf>
    <xf numFmtId="0" fontId="0" fillId="6" borderId="21" xfId="0" applyFill="1" applyBorder="1" applyAlignment="1">
      <alignment horizontal="center" vertical="center" wrapText="1"/>
    </xf>
    <xf numFmtId="0" fontId="0" fillId="6" borderId="22" xfId="0" applyFill="1" applyBorder="1" applyAlignment="1">
      <alignment horizontal="center" vertical="center" wrapText="1"/>
    </xf>
    <xf numFmtId="0" fontId="0" fillId="6" borderId="35" xfId="0" applyFill="1" applyBorder="1" applyAlignment="1">
      <alignment horizontal="center" vertical="center" wrapText="1"/>
    </xf>
    <xf numFmtId="0" fontId="0" fillId="5" borderId="17" xfId="0" applyFill="1" applyBorder="1" applyAlignment="1">
      <alignment horizontal="center" vertical="center" textRotation="255"/>
    </xf>
    <xf numFmtId="0" fontId="0" fillId="5" borderId="20" xfId="0" applyFill="1" applyBorder="1" applyAlignment="1">
      <alignment horizontal="center" vertical="center" textRotation="255"/>
    </xf>
    <xf numFmtId="0" fontId="3" fillId="6" borderId="10"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3" fillId="6" borderId="42" xfId="0" applyFont="1" applyFill="1" applyBorder="1" applyAlignment="1">
      <alignment horizontal="center" vertical="center" wrapText="1"/>
    </xf>
    <xf numFmtId="0" fontId="3" fillId="6" borderId="43" xfId="0" applyFont="1" applyFill="1" applyBorder="1" applyAlignment="1">
      <alignment horizontal="center" vertical="center" wrapText="1"/>
    </xf>
    <xf numFmtId="0" fontId="3" fillId="6" borderId="44"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35" xfId="0" applyFont="1" applyFill="1" applyBorder="1" applyAlignment="1">
      <alignment horizontal="center" vertical="center" wrapText="1"/>
    </xf>
    <xf numFmtId="55" fontId="4" fillId="5" borderId="29" xfId="0" applyNumberFormat="1" applyFont="1" applyFill="1" applyBorder="1" applyAlignment="1">
      <alignment horizontal="center" vertical="center"/>
    </xf>
    <xf numFmtId="55" fontId="4" fillId="5" borderId="3" xfId="0" applyNumberFormat="1" applyFont="1" applyFill="1" applyBorder="1" applyAlignment="1">
      <alignment horizontal="center" vertical="center"/>
    </xf>
    <xf numFmtId="55" fontId="4" fillId="5" borderId="2" xfId="0" applyNumberFormat="1" applyFont="1" applyFill="1" applyBorder="1" applyAlignment="1">
      <alignment horizontal="center" vertical="center"/>
    </xf>
    <xf numFmtId="0" fontId="4" fillId="5" borderId="6" xfId="0" applyFont="1" applyFill="1" applyBorder="1">
      <alignment vertical="center"/>
    </xf>
    <xf numFmtId="0" fontId="4" fillId="5" borderId="2" xfId="0" applyFont="1" applyFill="1" applyBorder="1">
      <alignment vertical="center"/>
    </xf>
    <xf numFmtId="0" fontId="4" fillId="5" borderId="3" xfId="0" applyFont="1" applyFill="1" applyBorder="1">
      <alignment vertical="center"/>
    </xf>
    <xf numFmtId="0" fontId="3" fillId="5" borderId="26" xfId="0" applyFont="1" applyFill="1" applyBorder="1" applyAlignment="1">
      <alignment horizontal="center" vertical="center"/>
    </xf>
    <xf numFmtId="0" fontId="3" fillId="5" borderId="36" xfId="0" applyFont="1" applyFill="1" applyBorder="1" applyAlignment="1">
      <alignment horizontal="center" vertical="center"/>
    </xf>
    <xf numFmtId="0" fontId="3" fillId="5" borderId="34" xfId="0" applyFont="1" applyFill="1" applyBorder="1" applyAlignment="1">
      <alignment horizontal="center" vertical="center"/>
    </xf>
    <xf numFmtId="0" fontId="0" fillId="5" borderId="41" xfId="0" applyFill="1" applyBorder="1" applyAlignment="1">
      <alignment horizontal="center" vertical="center" textRotation="255"/>
    </xf>
    <xf numFmtId="0" fontId="0" fillId="5" borderId="25" xfId="0" applyFill="1" applyBorder="1" applyAlignment="1">
      <alignment horizontal="center" vertical="center" textRotation="255"/>
    </xf>
    <xf numFmtId="0" fontId="3" fillId="5" borderId="13"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39" xfId="0" applyFont="1" applyFill="1" applyBorder="1" applyAlignment="1">
      <alignment horizontal="center" vertical="center"/>
    </xf>
    <xf numFmtId="0" fontId="0" fillId="5" borderId="3" xfId="0" applyFill="1" applyBorder="1">
      <alignment vertical="center"/>
    </xf>
    <xf numFmtId="0" fontId="7" fillId="5" borderId="26" xfId="0" applyFont="1" applyFill="1" applyBorder="1" applyAlignment="1">
      <alignment horizontal="center" vertical="center"/>
    </xf>
    <xf numFmtId="0" fontId="7" fillId="5" borderId="27"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24" xfId="0" applyFont="1" applyFill="1" applyBorder="1" applyAlignment="1">
      <alignment horizontal="center" vertical="center"/>
    </xf>
    <xf numFmtId="0" fontId="0" fillId="5" borderId="25" xfId="0" applyFill="1" applyBorder="1" applyAlignment="1">
      <alignment vertical="center" textRotation="255"/>
    </xf>
    <xf numFmtId="0" fontId="0" fillId="5" borderId="17" xfId="0" applyFill="1" applyBorder="1" applyAlignment="1">
      <alignment vertical="center" textRotation="255"/>
    </xf>
    <xf numFmtId="0" fontId="0" fillId="5" borderId="20" xfId="0" applyFill="1" applyBorder="1" applyAlignment="1">
      <alignment vertical="center" textRotation="255"/>
    </xf>
    <xf numFmtId="0" fontId="3" fillId="5" borderId="15" xfId="0" applyFont="1" applyFill="1" applyBorder="1" applyAlignment="1">
      <alignment vertical="center" textRotation="255"/>
    </xf>
    <xf numFmtId="0" fontId="3" fillId="5" borderId="12" xfId="0" applyFont="1" applyFill="1" applyBorder="1" applyAlignment="1">
      <alignment vertical="center" textRotation="255"/>
    </xf>
    <xf numFmtId="0" fontId="4" fillId="5" borderId="86" xfId="0" applyFont="1" applyFill="1" applyBorder="1" applyAlignment="1">
      <alignment horizontal="center" vertical="center"/>
    </xf>
    <xf numFmtId="0" fontId="4" fillId="5" borderId="92" xfId="0" applyFont="1" applyFill="1" applyBorder="1" applyAlignment="1">
      <alignment horizontal="center" vertical="center"/>
    </xf>
    <xf numFmtId="0" fontId="4" fillId="5" borderId="98" xfId="0" applyFont="1" applyFill="1" applyBorder="1" applyAlignment="1">
      <alignment horizontal="center" vertical="center"/>
    </xf>
    <xf numFmtId="0" fontId="4" fillId="5" borderId="95" xfId="0" applyFont="1" applyFill="1" applyBorder="1" applyAlignment="1">
      <alignment horizontal="center" vertical="center"/>
    </xf>
    <xf numFmtId="0" fontId="4" fillId="5" borderId="96" xfId="0" applyFont="1" applyFill="1" applyBorder="1" applyAlignment="1">
      <alignment horizontal="center" vertical="center"/>
    </xf>
    <xf numFmtId="0" fontId="4" fillId="5" borderId="121" xfId="0" applyFont="1" applyFill="1" applyBorder="1" applyAlignment="1">
      <alignment horizontal="center" vertical="center"/>
    </xf>
    <xf numFmtId="0" fontId="3" fillId="5" borderId="13" xfId="0" applyFont="1" applyFill="1" applyBorder="1" applyAlignment="1">
      <alignment vertical="center" textRotation="255"/>
    </xf>
    <xf numFmtId="0" fontId="3" fillId="5" borderId="14" xfId="0" applyFont="1" applyFill="1" applyBorder="1" applyAlignment="1">
      <alignment vertical="center" textRotation="255"/>
    </xf>
    <xf numFmtId="55" fontId="0" fillId="5" borderId="29" xfId="0" applyNumberFormat="1" applyFill="1" applyBorder="1" applyAlignment="1">
      <alignment horizontal="center" vertical="center"/>
    </xf>
    <xf numFmtId="55" fontId="0" fillId="5" borderId="3" xfId="0" applyNumberFormat="1" applyFill="1" applyBorder="1" applyAlignment="1">
      <alignment horizontal="center"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38" xfId="0" applyFill="1" applyBorder="1" applyAlignment="1">
      <alignment horizontal="center" vertical="center"/>
    </xf>
    <xf numFmtId="55" fontId="0" fillId="5" borderId="6" xfId="0" applyNumberFormat="1" applyFill="1" applyBorder="1" applyAlignment="1">
      <alignment horizontal="center" vertical="center"/>
    </xf>
    <xf numFmtId="55" fontId="0" fillId="5" borderId="2" xfId="0" applyNumberFormat="1" applyFill="1" applyBorder="1" applyAlignment="1">
      <alignment horizontal="center" vertical="center"/>
    </xf>
    <xf numFmtId="0" fontId="0" fillId="5" borderId="33" xfId="0" applyFill="1" applyBorder="1" applyAlignment="1">
      <alignment horizontal="center" vertical="center" wrapText="1"/>
    </xf>
    <xf numFmtId="0" fontId="17" fillId="5" borderId="60" xfId="0" applyFont="1" applyFill="1" applyBorder="1" applyAlignment="1">
      <alignment horizontal="center" vertical="center"/>
    </xf>
    <xf numFmtId="177" fontId="0" fillId="0" borderId="10" xfId="0" applyNumberFormat="1" applyBorder="1" applyProtection="1">
      <alignment vertical="center"/>
      <protection locked="0"/>
    </xf>
    <xf numFmtId="177" fontId="0" fillId="0" borderId="8" xfId="0" applyNumberFormat="1" applyBorder="1" applyProtection="1">
      <alignment vertical="center"/>
      <protection locked="0"/>
    </xf>
    <xf numFmtId="177" fontId="0" fillId="0" borderId="24" xfId="0" applyNumberFormat="1" applyBorder="1" applyProtection="1">
      <alignment vertical="center"/>
      <protection locked="0"/>
    </xf>
    <xf numFmtId="0" fontId="17" fillId="5" borderId="10"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38" xfId="0" applyFont="1" applyFill="1" applyBorder="1" applyAlignment="1">
      <alignment horizontal="center" vertical="center"/>
    </xf>
    <xf numFmtId="0" fontId="16" fillId="5" borderId="18" xfId="0" applyFont="1" applyFill="1" applyBorder="1" applyAlignment="1">
      <alignment horizontal="center" vertical="center" wrapText="1"/>
    </xf>
    <xf numFmtId="0" fontId="16" fillId="5" borderId="23" xfId="0" applyFont="1" applyFill="1" applyBorder="1" applyAlignment="1">
      <alignment horizontal="center" vertical="center"/>
    </xf>
    <xf numFmtId="0" fontId="16" fillId="5" borderId="30"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0" xfId="0" applyFont="1" applyFill="1" applyAlignment="1">
      <alignment horizontal="center" vertical="center"/>
    </xf>
    <xf numFmtId="0" fontId="16" fillId="5" borderId="49" xfId="0" applyFont="1" applyFill="1" applyBorder="1" applyAlignment="1">
      <alignment horizontal="center" vertical="center"/>
    </xf>
    <xf numFmtId="0" fontId="16" fillId="5" borderId="4"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59" xfId="0" applyFont="1" applyFill="1" applyBorder="1" applyAlignment="1">
      <alignment horizontal="center" vertical="center"/>
    </xf>
    <xf numFmtId="0" fontId="17" fillId="5" borderId="67" xfId="0" applyFont="1" applyFill="1" applyBorder="1" applyAlignment="1">
      <alignment horizontal="center" vertical="center"/>
    </xf>
    <xf numFmtId="0" fontId="0" fillId="5" borderId="67" xfId="0" applyFill="1" applyBorder="1" applyAlignment="1">
      <alignment horizontal="center" vertical="center"/>
    </xf>
    <xf numFmtId="177" fontId="0" fillId="0" borderId="21" xfId="0" applyNumberFormat="1" applyBorder="1" applyProtection="1">
      <alignment vertical="center"/>
      <protection locked="0"/>
    </xf>
    <xf numFmtId="177" fontId="0" fillId="0" borderId="22" xfId="0" applyNumberFormat="1" applyBorder="1" applyProtection="1">
      <alignment vertical="center"/>
      <protection locked="0"/>
    </xf>
    <xf numFmtId="177" fontId="0" fillId="0" borderId="50" xfId="0" applyNumberFormat="1" applyBorder="1" applyProtection="1">
      <alignment vertical="center"/>
      <protection locked="0"/>
    </xf>
    <xf numFmtId="0" fontId="17" fillId="5" borderId="21" xfId="0" applyFont="1" applyFill="1" applyBorder="1" applyAlignment="1">
      <alignment horizontal="center" vertical="center"/>
    </xf>
    <xf numFmtId="0" fontId="17" fillId="5" borderId="22" xfId="0" applyFont="1" applyFill="1" applyBorder="1" applyAlignment="1">
      <alignment horizontal="center" vertical="center"/>
    </xf>
    <xf numFmtId="0" fontId="17" fillId="5" borderId="35" xfId="0" applyFont="1" applyFill="1" applyBorder="1" applyAlignment="1">
      <alignment horizontal="center" vertical="center"/>
    </xf>
    <xf numFmtId="0" fontId="0" fillId="2" borderId="54" xfId="0" applyFill="1" applyBorder="1" applyAlignment="1" applyProtection="1">
      <alignment vertical="top" wrapText="1"/>
      <protection locked="0"/>
    </xf>
    <xf numFmtId="0" fontId="0" fillId="2" borderId="47" xfId="0" applyFill="1" applyBorder="1" applyAlignment="1" applyProtection="1">
      <alignment vertical="top" wrapText="1"/>
      <protection locked="0"/>
    </xf>
    <xf numFmtId="0" fontId="0" fillId="2" borderId="57"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0" xfId="0" applyFill="1" applyAlignment="1" applyProtection="1">
      <alignment vertical="top" wrapText="1"/>
      <protection locked="0"/>
    </xf>
    <xf numFmtId="0" fontId="0" fillId="2" borderId="37"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62" xfId="0" applyFill="1" applyBorder="1" applyAlignment="1" applyProtection="1">
      <alignment vertical="top" wrapText="1"/>
      <protection locked="0"/>
    </xf>
    <xf numFmtId="0" fontId="17" fillId="5" borderId="10" xfId="0" applyFont="1" applyFill="1" applyBorder="1" applyAlignment="1">
      <alignment horizontal="center" vertical="center" wrapText="1"/>
    </xf>
    <xf numFmtId="0" fontId="17" fillId="5" borderId="24" xfId="0" applyFont="1" applyFill="1" applyBorder="1" applyAlignment="1">
      <alignment horizontal="center" vertical="center"/>
    </xf>
    <xf numFmtId="0" fontId="17" fillId="5" borderId="8"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3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9"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17" fillId="5" borderId="31" xfId="0" applyFont="1" applyFill="1" applyBorder="1" applyAlignment="1">
      <alignment horizontal="center" vertical="center" wrapText="1"/>
    </xf>
    <xf numFmtId="0" fontId="0" fillId="2" borderId="13" xfId="0" applyFill="1"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56" xfId="0" applyBorder="1" applyAlignment="1" applyProtection="1">
      <alignment vertical="center" wrapText="1"/>
      <protection locked="0"/>
    </xf>
    <xf numFmtId="0" fontId="0" fillId="0" borderId="31" xfId="0" applyBorder="1" applyAlignment="1" applyProtection="1">
      <alignment vertical="center" wrapText="1"/>
      <protection locked="0"/>
    </xf>
    <xf numFmtId="0" fontId="16" fillId="5" borderId="54" xfId="0" applyFont="1" applyFill="1" applyBorder="1" applyAlignment="1">
      <alignment horizontal="center" vertical="center" wrapText="1"/>
    </xf>
    <xf numFmtId="0" fontId="16" fillId="5" borderId="47"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6" fillId="5" borderId="0" xfId="0" applyFont="1" applyFill="1" applyAlignment="1">
      <alignment horizontal="center" vertical="center" wrapText="1"/>
    </xf>
    <xf numFmtId="0" fontId="0" fillId="2" borderId="10" xfId="0" applyFill="1" applyBorder="1" applyAlignment="1" applyProtection="1">
      <alignment horizontal="right" vertical="center"/>
      <protection locked="0"/>
    </xf>
    <xf numFmtId="0" fontId="0" fillId="2" borderId="8" xfId="0" applyFill="1" applyBorder="1" applyAlignment="1" applyProtection="1">
      <alignment horizontal="right" vertical="center"/>
      <protection locked="0"/>
    </xf>
    <xf numFmtId="0" fontId="0" fillId="2" borderId="24" xfId="0" applyFill="1" applyBorder="1" applyAlignment="1" applyProtection="1">
      <alignment horizontal="right" vertical="center"/>
      <protection locked="0"/>
    </xf>
    <xf numFmtId="38" fontId="0" fillId="0" borderId="10" xfId="1" applyFont="1" applyFill="1" applyBorder="1" applyAlignment="1" applyProtection="1">
      <alignment horizontal="right" vertical="center" shrinkToFit="1"/>
      <protection locked="0"/>
    </xf>
    <xf numFmtId="38" fontId="0" fillId="0" borderId="8" xfId="1" applyFont="1" applyFill="1" applyBorder="1" applyAlignment="1" applyProtection="1">
      <alignment horizontal="right" vertical="center" shrinkToFit="1"/>
      <protection locked="0"/>
    </xf>
    <xf numFmtId="38" fontId="0" fillId="0" borderId="24" xfId="1" applyFont="1" applyFill="1" applyBorder="1" applyAlignment="1" applyProtection="1">
      <alignment horizontal="right" vertical="center" shrinkToFit="1"/>
      <protection locked="0"/>
    </xf>
    <xf numFmtId="0" fontId="17" fillId="5" borderId="4"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59" xfId="0" applyFont="1" applyFill="1" applyBorder="1" applyAlignment="1">
      <alignment horizontal="center" vertical="center" wrapText="1"/>
    </xf>
    <xf numFmtId="0" fontId="0" fillId="2" borderId="132" xfId="0" applyFill="1" applyBorder="1" applyAlignment="1">
      <alignment horizontal="center" vertical="center" wrapText="1"/>
    </xf>
    <xf numFmtId="0" fontId="0" fillId="2" borderId="133" xfId="0" applyFill="1" applyBorder="1" applyAlignment="1">
      <alignment horizontal="center" vertical="center" wrapText="1"/>
    </xf>
    <xf numFmtId="0" fontId="0" fillId="2" borderId="134" xfId="0" applyFill="1" applyBorder="1" applyAlignment="1">
      <alignment horizontal="center" vertical="center" wrapText="1"/>
    </xf>
    <xf numFmtId="0" fontId="0" fillId="2" borderId="135" xfId="0" applyFill="1" applyBorder="1" applyAlignment="1">
      <alignment horizontal="center" vertical="center" wrapText="1"/>
    </xf>
    <xf numFmtId="0" fontId="0" fillId="2" borderId="0" xfId="0" applyFill="1" applyAlignment="1">
      <alignment horizontal="center" vertical="center" wrapText="1"/>
    </xf>
    <xf numFmtId="0" fontId="0" fillId="2" borderId="136" xfId="0" applyFill="1" applyBorder="1" applyAlignment="1">
      <alignment horizontal="center" vertical="center" wrapText="1"/>
    </xf>
    <xf numFmtId="0" fontId="0" fillId="2" borderId="137" xfId="0" applyFill="1" applyBorder="1" applyAlignment="1">
      <alignment horizontal="center" vertical="center" wrapText="1"/>
    </xf>
    <xf numFmtId="0" fontId="0" fillId="2" borderId="138" xfId="0" applyFill="1" applyBorder="1" applyAlignment="1">
      <alignment horizontal="center" vertical="center" wrapText="1"/>
    </xf>
    <xf numFmtId="0" fontId="0" fillId="2" borderId="139" xfId="0" applyFill="1" applyBorder="1" applyAlignment="1">
      <alignment horizontal="center" vertical="center" wrapText="1"/>
    </xf>
    <xf numFmtId="0" fontId="17" fillId="5" borderId="54"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8" xfId="0" applyFont="1" applyFill="1" applyBorder="1" applyAlignment="1">
      <alignment horizontal="center" vertical="center" wrapText="1"/>
    </xf>
    <xf numFmtId="0" fontId="0" fillId="2" borderId="13" xfId="0"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30"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56" xfId="0" applyBorder="1" applyAlignment="1" applyProtection="1">
      <alignment vertical="top" wrapText="1"/>
      <protection locked="0"/>
    </xf>
    <xf numFmtId="0" fontId="0" fillId="0" borderId="31" xfId="0" applyBorder="1" applyAlignment="1" applyProtection="1">
      <alignment vertical="top" wrapText="1"/>
      <protection locked="0"/>
    </xf>
    <xf numFmtId="0" fontId="17" fillId="5" borderId="7" xfId="0" applyFont="1" applyFill="1" applyBorder="1" applyAlignment="1">
      <alignment horizontal="center" vertical="center" wrapText="1"/>
    </xf>
    <xf numFmtId="0" fontId="24" fillId="5" borderId="18" xfId="0" applyFont="1" applyFill="1" applyBorder="1" applyAlignment="1">
      <alignment horizontal="center" vertical="center" wrapText="1"/>
    </xf>
    <xf numFmtId="0" fontId="24" fillId="5" borderId="23"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0" xfId="0" applyFont="1" applyFill="1" applyAlignment="1">
      <alignment horizontal="center" vertical="center" wrapText="1"/>
    </xf>
    <xf numFmtId="0" fontId="24" fillId="5" borderId="49" xfId="0" applyFont="1" applyFill="1" applyBorder="1" applyAlignment="1">
      <alignment horizontal="center" vertical="center" wrapText="1"/>
    </xf>
    <xf numFmtId="0" fontId="17" fillId="5" borderId="7" xfId="0" applyFont="1" applyFill="1" applyBorder="1" applyAlignment="1">
      <alignment horizontal="center" vertical="center"/>
    </xf>
    <xf numFmtId="0" fontId="0" fillId="2" borderId="23" xfId="0" applyFill="1" applyBorder="1" applyAlignment="1" applyProtection="1">
      <alignment vertical="center" wrapText="1"/>
      <protection locked="0"/>
    </xf>
    <xf numFmtId="0" fontId="0" fillId="2" borderId="30" xfId="0" applyFill="1" applyBorder="1" applyAlignment="1" applyProtection="1">
      <alignment vertical="center" wrapText="1"/>
      <protection locked="0"/>
    </xf>
    <xf numFmtId="0" fontId="0" fillId="2" borderId="14" xfId="0" applyFill="1" applyBorder="1" applyAlignment="1" applyProtection="1">
      <alignment vertical="center" wrapText="1"/>
      <protection locked="0"/>
    </xf>
    <xf numFmtId="0" fontId="0" fillId="2" borderId="56" xfId="0" applyFill="1" applyBorder="1" applyAlignment="1" applyProtection="1">
      <alignment vertical="center" wrapText="1"/>
      <protection locked="0"/>
    </xf>
    <xf numFmtId="0" fontId="0" fillId="2" borderId="31" xfId="0" applyFill="1" applyBorder="1" applyAlignment="1" applyProtection="1">
      <alignment vertical="center" wrapText="1"/>
      <protection locked="0"/>
    </xf>
    <xf numFmtId="177" fontId="0" fillId="0" borderId="46" xfId="0" applyNumberFormat="1" applyBorder="1" applyAlignment="1" applyProtection="1">
      <alignment vertical="center" shrinkToFit="1"/>
      <protection locked="0"/>
    </xf>
    <xf numFmtId="177" fontId="0" fillId="0" borderId="47" xfId="0" applyNumberFormat="1" applyBorder="1" applyAlignment="1" applyProtection="1">
      <alignment vertical="center" shrinkToFit="1"/>
      <protection locked="0"/>
    </xf>
    <xf numFmtId="177" fontId="0" fillId="0" borderId="55" xfId="0" applyNumberFormat="1" applyBorder="1" applyAlignment="1" applyProtection="1">
      <alignment vertical="center" shrinkToFit="1"/>
      <protection locked="0"/>
    </xf>
    <xf numFmtId="177" fontId="0" fillId="0" borderId="0" xfId="0" applyNumberFormat="1" applyAlignment="1" applyProtection="1">
      <alignment vertical="center" shrinkToFit="1"/>
      <protection locked="0"/>
    </xf>
    <xf numFmtId="177" fontId="0" fillId="0" borderId="13" xfId="0" applyNumberFormat="1" applyBorder="1" applyAlignment="1" applyProtection="1">
      <alignment vertical="center" shrinkToFit="1"/>
      <protection locked="0"/>
    </xf>
    <xf numFmtId="177" fontId="0" fillId="0" borderId="23" xfId="0" applyNumberFormat="1" applyBorder="1" applyAlignment="1" applyProtection="1">
      <alignment vertical="center" shrinkToFit="1"/>
      <protection locked="0"/>
    </xf>
    <xf numFmtId="177" fontId="0" fillId="0" borderId="14" xfId="0" applyNumberFormat="1" applyBorder="1" applyAlignment="1" applyProtection="1">
      <alignment vertical="center" shrinkToFit="1"/>
      <protection locked="0"/>
    </xf>
    <xf numFmtId="177" fontId="0" fillId="0" borderId="56" xfId="0" applyNumberFormat="1" applyBorder="1" applyAlignment="1" applyProtection="1">
      <alignment vertical="center" shrinkToFit="1"/>
      <protection locked="0"/>
    </xf>
    <xf numFmtId="177" fontId="0" fillId="0" borderId="61" xfId="0" applyNumberFormat="1" applyBorder="1" applyAlignment="1" applyProtection="1">
      <alignment vertical="center" shrinkToFit="1"/>
      <protection locked="0"/>
    </xf>
    <xf numFmtId="177" fontId="0" fillId="0" borderId="1" xfId="0" applyNumberFormat="1" applyBorder="1" applyAlignment="1" applyProtection="1">
      <alignment vertical="center" shrinkToFit="1"/>
      <protection locked="0"/>
    </xf>
    <xf numFmtId="0" fontId="17" fillId="5" borderId="46" xfId="0" applyFont="1" applyFill="1" applyBorder="1" applyAlignment="1">
      <alignment horizontal="center" vertical="center"/>
    </xf>
    <xf numFmtId="0" fontId="17" fillId="5" borderId="47" xfId="0" applyFont="1" applyFill="1" applyBorder="1" applyAlignment="1">
      <alignment horizontal="center" vertical="center"/>
    </xf>
    <xf numFmtId="0" fontId="17" fillId="5" borderId="57" xfId="0" applyFont="1" applyFill="1" applyBorder="1" applyAlignment="1">
      <alignment horizontal="center" vertical="center"/>
    </xf>
    <xf numFmtId="0" fontId="17" fillId="5" borderId="55" xfId="0" applyFont="1" applyFill="1" applyBorder="1" applyAlignment="1">
      <alignment horizontal="center" vertical="center"/>
    </xf>
    <xf numFmtId="0" fontId="17" fillId="5" borderId="0" xfId="0" applyFont="1" applyFill="1" applyAlignment="1">
      <alignment horizontal="center" vertical="center"/>
    </xf>
    <xf numFmtId="0" fontId="17" fillId="5" borderId="37" xfId="0" applyFont="1" applyFill="1" applyBorder="1" applyAlignment="1">
      <alignment horizontal="center" vertical="center"/>
    </xf>
    <xf numFmtId="0" fontId="17" fillId="5" borderId="14" xfId="0" applyFont="1" applyFill="1" applyBorder="1" applyAlignment="1">
      <alignment horizontal="center" vertical="center"/>
    </xf>
    <xf numFmtId="0" fontId="17" fillId="5" borderId="56" xfId="0" applyFont="1" applyFill="1" applyBorder="1" applyAlignment="1">
      <alignment horizontal="center" vertical="center"/>
    </xf>
    <xf numFmtId="0" fontId="17" fillId="5" borderId="40"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23" xfId="0" applyFont="1" applyFill="1" applyBorder="1" applyAlignment="1">
      <alignment horizontal="center" vertical="center"/>
    </xf>
    <xf numFmtId="0" fontId="17" fillId="5" borderId="39" xfId="0" applyFont="1" applyFill="1" applyBorder="1" applyAlignment="1">
      <alignment horizontal="center" vertical="center"/>
    </xf>
    <xf numFmtId="0" fontId="17" fillId="5" borderId="61" xfId="0" applyFont="1" applyFill="1" applyBorder="1" applyAlignment="1">
      <alignment horizontal="center" vertical="center"/>
    </xf>
    <xf numFmtId="0" fontId="17" fillId="5" borderId="1" xfId="0" applyFont="1" applyFill="1" applyBorder="1" applyAlignment="1">
      <alignment horizontal="center" vertical="center"/>
    </xf>
    <xf numFmtId="0" fontId="17" fillId="5" borderId="62" xfId="0" applyFont="1" applyFill="1" applyBorder="1" applyAlignment="1">
      <alignment horizontal="center" vertical="center"/>
    </xf>
    <xf numFmtId="0" fontId="17" fillId="5" borderId="5" xfId="0" applyFont="1" applyFill="1" applyBorder="1" applyAlignment="1">
      <alignment horizontal="center" vertical="center"/>
    </xf>
    <xf numFmtId="0" fontId="8" fillId="5" borderId="9" xfId="0" applyFont="1" applyFill="1" applyBorder="1" applyAlignment="1">
      <alignment horizontal="center" vertical="center"/>
    </xf>
    <xf numFmtId="0" fontId="0" fillId="5" borderId="1" xfId="0" applyFill="1" applyBorder="1" applyAlignment="1">
      <alignment vertical="center" shrinkToFit="1"/>
    </xf>
    <xf numFmtId="0" fontId="0" fillId="5" borderId="13" xfId="0" applyFill="1" applyBorder="1" applyAlignment="1">
      <alignment vertical="center" wrapText="1"/>
    </xf>
    <xf numFmtId="0" fontId="0" fillId="5" borderId="23" xfId="0" applyFill="1" applyBorder="1" applyAlignment="1">
      <alignment vertical="center" wrapText="1"/>
    </xf>
    <xf numFmtId="0" fontId="0" fillId="5" borderId="30" xfId="0" applyFill="1" applyBorder="1" applyAlignment="1">
      <alignment vertical="center" wrapText="1"/>
    </xf>
    <xf numFmtId="0" fontId="0" fillId="5" borderId="55" xfId="0" applyFill="1" applyBorder="1" applyAlignment="1">
      <alignment vertical="center" wrapText="1"/>
    </xf>
    <xf numFmtId="0" fontId="0" fillId="5" borderId="0" xfId="0" applyFill="1" applyAlignment="1">
      <alignment vertical="center" wrapText="1"/>
    </xf>
    <xf numFmtId="0" fontId="0" fillId="5" borderId="49" xfId="0" applyFill="1" applyBorder="1" applyAlignment="1">
      <alignment vertical="center" wrapText="1"/>
    </xf>
    <xf numFmtId="0" fontId="0" fillId="5" borderId="14" xfId="0" applyFill="1" applyBorder="1" applyAlignment="1">
      <alignment vertical="center" wrapText="1"/>
    </xf>
    <xf numFmtId="0" fontId="0" fillId="5" borderId="56" xfId="0" applyFill="1" applyBorder="1" applyAlignment="1">
      <alignment vertical="center" wrapText="1"/>
    </xf>
    <xf numFmtId="0" fontId="0" fillId="5" borderId="31" xfId="0" applyFill="1" applyBorder="1" applyAlignment="1">
      <alignment vertical="center" wrapText="1"/>
    </xf>
    <xf numFmtId="0" fontId="0" fillId="5" borderId="61" xfId="0" applyFill="1" applyBorder="1" applyAlignment="1">
      <alignment vertical="center" wrapText="1"/>
    </xf>
    <xf numFmtId="0" fontId="0" fillId="5" borderId="1" xfId="0" applyFill="1" applyBorder="1" applyAlignment="1">
      <alignment vertical="center" wrapText="1"/>
    </xf>
    <xf numFmtId="0" fontId="0" fillId="5" borderId="59" xfId="0" applyFill="1" applyBorder="1" applyAlignment="1">
      <alignment vertical="center" wrapText="1"/>
    </xf>
    <xf numFmtId="0" fontId="17" fillId="5" borderId="49"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0" xfId="0" applyFont="1" applyFill="1" applyAlignment="1">
      <alignment horizontal="center" vertical="center"/>
    </xf>
    <xf numFmtId="0" fontId="8" fillId="5" borderId="49" xfId="0" applyFont="1" applyFill="1" applyBorder="1" applyAlignment="1">
      <alignment horizontal="center" vertical="center"/>
    </xf>
    <xf numFmtId="0" fontId="30" fillId="5" borderId="18" xfId="0" applyFont="1" applyFill="1" applyBorder="1" applyAlignment="1">
      <alignment horizontal="center" vertical="center" wrapText="1"/>
    </xf>
    <xf numFmtId="0" fontId="30" fillId="5" borderId="23" xfId="0" applyFont="1" applyFill="1" applyBorder="1" applyAlignment="1">
      <alignment horizontal="center" vertical="center" wrapText="1"/>
    </xf>
    <xf numFmtId="0" fontId="30" fillId="5" borderId="30"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0" xfId="0" applyFont="1" applyFill="1" applyAlignment="1">
      <alignment horizontal="center" vertical="center" wrapText="1"/>
    </xf>
    <xf numFmtId="0" fontId="30" fillId="5" borderId="49"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30" fillId="5" borderId="56" xfId="0" applyFont="1" applyFill="1" applyBorder="1" applyAlignment="1">
      <alignment horizontal="center" vertical="center" wrapText="1"/>
    </xf>
    <xf numFmtId="0" fontId="30" fillId="5" borderId="31" xfId="0" applyFont="1" applyFill="1" applyBorder="1" applyAlignment="1">
      <alignment horizontal="center" vertical="center" wrapText="1"/>
    </xf>
    <xf numFmtId="0" fontId="10" fillId="5" borderId="60" xfId="0" applyFont="1" applyFill="1" applyBorder="1" applyAlignment="1">
      <alignment vertical="center" wrapText="1"/>
    </xf>
    <xf numFmtId="0" fontId="10" fillId="5" borderId="67" xfId="0" applyFont="1" applyFill="1" applyBorder="1" applyAlignment="1">
      <alignment vertical="center" wrapText="1"/>
    </xf>
  </cellXfs>
  <cellStyles count="3">
    <cellStyle name="桁区切り" xfId="1" builtinId="6"/>
    <cellStyle name="標準" xfId="0" builtinId="0" customBuiltin="1"/>
    <cellStyle name="標準 2" xfId="2" xr:uid="{A72895FB-EEFF-421C-8492-75B8F69879FF}"/>
  </cellStyles>
  <dxfs count="3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FFCC"/>
      <color rgb="FFCCFF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集計シート　※触らないでください。'!$W$5" lockText="1"/>
</file>

<file path=xl/ctrlProps/ctrlProp10.xml><?xml version="1.0" encoding="utf-8"?>
<formControlPr xmlns="http://schemas.microsoft.com/office/spreadsheetml/2009/9/main" objectType="CheckBox" fmlaLink="'集計シート　※触らないでください。'!$HN$5" lockText="1"/>
</file>

<file path=xl/ctrlProps/ctrlProp100.xml><?xml version="1.0" encoding="utf-8"?>
<formControlPr xmlns="http://schemas.microsoft.com/office/spreadsheetml/2009/9/main" objectType="Radio" firstButton="1" fmlaLink="'集計シート　※触らないでください。'!$QQ$5"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Radio" firstButton="1" fmlaLink="'集計シート　※触らないでください。'!$QX$5"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CheckBox" fmlaLink="'集計シート　※触らないでください。'!$QY$5" lockText="1"/>
</file>

<file path=xl/ctrlProps/ctrlProp107.xml><?xml version="1.0" encoding="utf-8"?>
<formControlPr xmlns="http://schemas.microsoft.com/office/spreadsheetml/2009/9/main" objectType="Radio" firstButton="1" fmlaLink="'集計シート　※触らないでください。'!$QK$5"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Radio" lockText="1"/>
</file>

<file path=xl/ctrlProps/ctrlProp11.xml><?xml version="1.0" encoding="utf-8"?>
<formControlPr xmlns="http://schemas.microsoft.com/office/spreadsheetml/2009/9/main" objectType="CheckBox" fmlaLink="'集計シート　※触らないでください。'!$HO$5" lockText="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CheckBox" fmlaLink="'集計シート　※触らないでください。'!$QZ$5" lockText="1"/>
</file>

<file path=xl/ctrlProps/ctrlProp113.xml><?xml version="1.0" encoding="utf-8"?>
<formControlPr xmlns="http://schemas.microsoft.com/office/spreadsheetml/2009/9/main" objectType="CheckBox" fmlaLink="'集計シート　※触らないでください。'!$RA$5" lockText="1"/>
</file>

<file path=xl/ctrlProps/ctrlProp114.xml><?xml version="1.0" encoding="utf-8"?>
<formControlPr xmlns="http://schemas.microsoft.com/office/spreadsheetml/2009/9/main" objectType="CheckBox" fmlaLink="'集計シート　※触らないでください。'!$RB$5" lockText="1"/>
</file>

<file path=xl/ctrlProps/ctrlProp115.xml><?xml version="1.0" encoding="utf-8"?>
<formControlPr xmlns="http://schemas.microsoft.com/office/spreadsheetml/2009/9/main" objectType="CheckBox" fmlaLink="'集計シート　※触らないでください。'!$RC$5" lockText="1"/>
</file>

<file path=xl/ctrlProps/ctrlProp116.xml><?xml version="1.0" encoding="utf-8"?>
<formControlPr xmlns="http://schemas.microsoft.com/office/spreadsheetml/2009/9/main" objectType="CheckBox" fmlaLink="'集計シート　※触らないでください。'!$RD$5" lockText="1"/>
</file>

<file path=xl/ctrlProps/ctrlProp117.xml><?xml version="1.0" encoding="utf-8"?>
<formControlPr xmlns="http://schemas.microsoft.com/office/spreadsheetml/2009/9/main" objectType="CheckBox" fmlaLink="'集計シート　※触らないでください。'!$RE$5" lockText="1"/>
</file>

<file path=xl/ctrlProps/ctrlProp118.xml><?xml version="1.0" encoding="utf-8"?>
<formControlPr xmlns="http://schemas.microsoft.com/office/spreadsheetml/2009/9/main" objectType="CheckBox" fmlaLink="'集計シート　※触らないでください。'!$RF$5" lockText="1"/>
</file>

<file path=xl/ctrlProps/ctrlProp119.xml><?xml version="1.0" encoding="utf-8"?>
<formControlPr xmlns="http://schemas.microsoft.com/office/spreadsheetml/2009/9/main" objectType="CheckBox" fmlaLink="'集計シート　※触らないでください。'!$RG$5" lockText="1"/>
</file>

<file path=xl/ctrlProps/ctrlProp12.xml><?xml version="1.0" encoding="utf-8"?>
<formControlPr xmlns="http://schemas.microsoft.com/office/spreadsheetml/2009/9/main" objectType="CheckBox" fmlaLink="'集計シート　※触らないでください。'!$HP$5" lockText="1"/>
</file>

<file path=xl/ctrlProps/ctrlProp120.xml><?xml version="1.0" encoding="utf-8"?>
<formControlPr xmlns="http://schemas.microsoft.com/office/spreadsheetml/2009/9/main" objectType="CheckBox" fmlaLink="'集計シート　※触らないでください。'!$RH$5" lockText="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集計シート　※触らないでください。'!$VF$5"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Radio" firstButton="1" fmlaLink="'集計シート　※触らないでください。'!$VG$5" lockText="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集計シート　※触らないでください。'!$VH$5"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CheckBox" fmlaLink="'集計シート　※触らないでください。'!$HQ$5" lockText="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集計シート　※触らないでください。'!$VI$5"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lockText="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fmlaLink="'集計シート　※触らないでください。'!$RJ$5"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CheckBox" fmlaLink="'集計シート　※触らないでください。'!$HR$5" lockText="1"/>
</file>

<file path=xl/ctrlProps/ctrlProp140.xml><?xml version="1.0" encoding="utf-8"?>
<formControlPr xmlns="http://schemas.microsoft.com/office/spreadsheetml/2009/9/main" objectType="CheckBox" fmlaLink="'集計シート　※触らないでください。'!$RQ$5" lockText="1"/>
</file>

<file path=xl/ctrlProps/ctrlProp141.xml><?xml version="1.0" encoding="utf-8"?>
<formControlPr xmlns="http://schemas.microsoft.com/office/spreadsheetml/2009/9/main" objectType="CheckBox" fmlaLink="'集計シート　※触らないでください。'!$RR$5" lockText="1"/>
</file>

<file path=xl/ctrlProps/ctrlProp142.xml><?xml version="1.0" encoding="utf-8"?>
<formControlPr xmlns="http://schemas.microsoft.com/office/spreadsheetml/2009/9/main" objectType="CheckBox" fmlaLink="'集計シート　※触らないでください。'!$RS$5" lockText="1"/>
</file>

<file path=xl/ctrlProps/ctrlProp143.xml><?xml version="1.0" encoding="utf-8"?>
<formControlPr xmlns="http://schemas.microsoft.com/office/spreadsheetml/2009/9/main" objectType="CheckBox" fmlaLink="'集計シート　※触らないでください。'!$RT$5" lockText="1"/>
</file>

<file path=xl/ctrlProps/ctrlProp144.xml><?xml version="1.0" encoding="utf-8"?>
<formControlPr xmlns="http://schemas.microsoft.com/office/spreadsheetml/2009/9/main" objectType="CheckBox" fmlaLink="'集計シート　※触らないでください。'!$RU$5" lockText="1"/>
</file>

<file path=xl/ctrlProps/ctrlProp145.xml><?xml version="1.0" encoding="utf-8"?>
<formControlPr xmlns="http://schemas.microsoft.com/office/spreadsheetml/2009/9/main" objectType="CheckBox" fmlaLink="'集計シート　※触らないでください。'!$RV$5" lockText="1"/>
</file>

<file path=xl/ctrlProps/ctrlProp146.xml><?xml version="1.0" encoding="utf-8"?>
<formControlPr xmlns="http://schemas.microsoft.com/office/spreadsheetml/2009/9/main" objectType="CheckBox" fmlaLink="'集計シート　※触らないでください。'!$RW$5" lockText="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fmlaLink="'集計シート　※触らないでください。'!$VM$5" lockText="1"/>
</file>

<file path=xl/ctrlProps/ctrlProp149.xml><?xml version="1.0" encoding="utf-8"?>
<formControlPr xmlns="http://schemas.microsoft.com/office/spreadsheetml/2009/9/main" objectType="Radio" lockText="1"/>
</file>

<file path=xl/ctrlProps/ctrlProp15.xml><?xml version="1.0" encoding="utf-8"?>
<formControlPr xmlns="http://schemas.microsoft.com/office/spreadsheetml/2009/9/main" objectType="CheckBox" fmlaLink="'集計シート　※触らないでください。'!$HS$5" lockText="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fmlaLink="'集計シート　※触らないでください。'!$VN$5" lockText="1"/>
</file>

<file path=xl/ctrlProps/ctrlProp152.xml><?xml version="1.0" encoding="utf-8"?>
<formControlPr xmlns="http://schemas.microsoft.com/office/spreadsheetml/2009/9/main" objectType="Radio" lockText="1"/>
</file>

<file path=xl/ctrlProps/ctrlProp153.xml><?xml version="1.0" encoding="utf-8"?>
<formControlPr xmlns="http://schemas.microsoft.com/office/spreadsheetml/2009/9/main" objectType="Radio" lockText="1"/>
</file>

<file path=xl/ctrlProps/ctrlProp154.xml><?xml version="1.0" encoding="utf-8"?>
<formControlPr xmlns="http://schemas.microsoft.com/office/spreadsheetml/2009/9/main" objectType="CheckBox" fmlaLink="'集計シート　※触らないでください。'!$RY$5" lockText="1"/>
</file>

<file path=xl/ctrlProps/ctrlProp155.xml><?xml version="1.0" encoding="utf-8"?>
<formControlPr xmlns="http://schemas.microsoft.com/office/spreadsheetml/2009/9/main" objectType="CheckBox" fmlaLink="'集計シート　※触らないでください。'!$RZ$5" lockText="1"/>
</file>

<file path=xl/ctrlProps/ctrlProp156.xml><?xml version="1.0" encoding="utf-8"?>
<formControlPr xmlns="http://schemas.microsoft.com/office/spreadsheetml/2009/9/main" objectType="CheckBox" fmlaLink="'集計シート　※触らないでください。'!$SA$5" lockText="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集計シート　※触らないでください。'!$SB$5" lockText="1"/>
</file>

<file path=xl/ctrlProps/ctrlProp159.xml><?xml version="1.0" encoding="utf-8"?>
<formControlPr xmlns="http://schemas.microsoft.com/office/spreadsheetml/2009/9/main" objectType="Radio" lockText="1"/>
</file>

<file path=xl/ctrlProps/ctrlProp16.xml><?xml version="1.0" encoding="utf-8"?>
<formControlPr xmlns="http://schemas.microsoft.com/office/spreadsheetml/2009/9/main" objectType="CheckBox" fmlaLink="'集計シート　※触らないでください。'!$HT$5" lockText="1"/>
</file>

<file path=xl/ctrlProps/ctrlProp160.xml><?xml version="1.0" encoding="utf-8"?>
<formControlPr xmlns="http://schemas.microsoft.com/office/spreadsheetml/2009/9/main" objectType="CheckBox" fmlaLink="'集計シート　※触らないでください。'!$SD$5" lockText="1"/>
</file>

<file path=xl/ctrlProps/ctrlProp161.xml><?xml version="1.0" encoding="utf-8"?>
<formControlPr xmlns="http://schemas.microsoft.com/office/spreadsheetml/2009/9/main" objectType="CheckBox" fmlaLink="'集計シート　※触らないでください。'!$SG$5" lockText="1"/>
</file>

<file path=xl/ctrlProps/ctrlProp162.xml><?xml version="1.0" encoding="utf-8"?>
<formControlPr xmlns="http://schemas.microsoft.com/office/spreadsheetml/2009/9/main" objectType="CheckBox" fmlaLink="'集計シート　※触らないでください。'!$SE$5" lockText="1"/>
</file>

<file path=xl/ctrlProps/ctrlProp163.xml><?xml version="1.0" encoding="utf-8"?>
<formControlPr xmlns="http://schemas.microsoft.com/office/spreadsheetml/2009/9/main" objectType="CheckBox" fmlaLink="'集計シート　※触らないでください。'!$SH$5" lockText="1"/>
</file>

<file path=xl/ctrlProps/ctrlProp164.xml><?xml version="1.0" encoding="utf-8"?>
<formControlPr xmlns="http://schemas.microsoft.com/office/spreadsheetml/2009/9/main" objectType="CheckBox" fmlaLink="'集計シート　※触らないでください。'!$SF$5" lockText="1"/>
</file>

<file path=xl/ctrlProps/ctrlProp165.xml><?xml version="1.0" encoding="utf-8"?>
<formControlPr xmlns="http://schemas.microsoft.com/office/spreadsheetml/2009/9/main" objectType="CheckBox" fmlaLink="'集計シート　※触らないでください。'!$SI$5" lockText="1"/>
</file>

<file path=xl/ctrlProps/ctrlProp166.xml><?xml version="1.0" encoding="utf-8"?>
<formControlPr xmlns="http://schemas.microsoft.com/office/spreadsheetml/2009/9/main" objectType="CheckBox" fmlaLink="'集計シート　※触らないでください。'!$SJ$5" lockText="1"/>
</file>

<file path=xl/ctrlProps/ctrlProp167.xml><?xml version="1.0" encoding="utf-8"?>
<formControlPr xmlns="http://schemas.microsoft.com/office/spreadsheetml/2009/9/main" objectType="CheckBox" fmlaLink="'集計シート　※触らないでください。'!$SK$5" lockText="1"/>
</file>

<file path=xl/ctrlProps/ctrlProp168.xml><?xml version="1.0" encoding="utf-8"?>
<formControlPr xmlns="http://schemas.microsoft.com/office/spreadsheetml/2009/9/main" objectType="CheckBox" fmlaLink="'集計シート　※触らないでください。'!$SL$5" lockText="1"/>
</file>

<file path=xl/ctrlProps/ctrlProp169.xml><?xml version="1.0" encoding="utf-8"?>
<formControlPr xmlns="http://schemas.microsoft.com/office/spreadsheetml/2009/9/main" objectType="CheckBox" fmlaLink="'集計シート　※触らないでください。'!$SM$5" lockText="1"/>
</file>

<file path=xl/ctrlProps/ctrlProp17.xml><?xml version="1.0" encoding="utf-8"?>
<formControlPr xmlns="http://schemas.microsoft.com/office/spreadsheetml/2009/9/main" objectType="CheckBox" fmlaLink="'集計シート　※触らないでください。'!$HW$5" lockText="1"/>
</file>

<file path=xl/ctrlProps/ctrlProp170.xml><?xml version="1.0" encoding="utf-8"?>
<formControlPr xmlns="http://schemas.microsoft.com/office/spreadsheetml/2009/9/main" objectType="CheckBox" fmlaLink="'集計シート　※触らないでください。'!$SN$5" lockText="1"/>
</file>

<file path=xl/ctrlProps/ctrlProp171.xml><?xml version="1.0" encoding="utf-8"?>
<formControlPr xmlns="http://schemas.microsoft.com/office/spreadsheetml/2009/9/main" objectType="CheckBox" fmlaLink="'集計シート　※触らないでください。'!$SO$5" lockText="1"/>
</file>

<file path=xl/ctrlProps/ctrlProp172.xml><?xml version="1.0" encoding="utf-8"?>
<formControlPr xmlns="http://schemas.microsoft.com/office/spreadsheetml/2009/9/main" objectType="CheckBox" fmlaLink="'集計シート　※触らないでください。'!$SP$5" lockText="1"/>
</file>

<file path=xl/ctrlProps/ctrlProp173.xml><?xml version="1.0" encoding="utf-8"?>
<formControlPr xmlns="http://schemas.microsoft.com/office/spreadsheetml/2009/9/main" objectType="CheckBox" fmlaLink="'集計シート　※触らないでください。'!$SQ$5" lockText="1"/>
</file>

<file path=xl/ctrlProps/ctrlProp174.xml><?xml version="1.0" encoding="utf-8"?>
<formControlPr xmlns="http://schemas.microsoft.com/office/spreadsheetml/2009/9/main" objectType="CheckBox" fmlaLink="'集計シート　※触らないでください。'!$SS$5" lockText="1"/>
</file>

<file path=xl/ctrlProps/ctrlProp175.xml><?xml version="1.0" encoding="utf-8"?>
<formControlPr xmlns="http://schemas.microsoft.com/office/spreadsheetml/2009/9/main" objectType="CheckBox" fmlaLink="'集計シート　※触らないでください。'!$ST$5" lockText="1"/>
</file>

<file path=xl/ctrlProps/ctrlProp176.xml><?xml version="1.0" encoding="utf-8"?>
<formControlPr xmlns="http://schemas.microsoft.com/office/spreadsheetml/2009/9/main" objectType="CheckBox" fmlaLink="'集計シート　※触らないでください。'!$SU$5" lockText="1"/>
</file>

<file path=xl/ctrlProps/ctrlProp177.xml><?xml version="1.0" encoding="utf-8"?>
<formControlPr xmlns="http://schemas.microsoft.com/office/spreadsheetml/2009/9/main" objectType="CheckBox" fmlaLink="'集計シート　※触らないでください。'!$SV$5" lockText="1"/>
</file>

<file path=xl/ctrlProps/ctrlProp178.xml><?xml version="1.0" encoding="utf-8"?>
<formControlPr xmlns="http://schemas.microsoft.com/office/spreadsheetml/2009/9/main" objectType="CheckBox" fmlaLink="'集計シート　※触らないでください。'!$SW$5" lockText="1"/>
</file>

<file path=xl/ctrlProps/ctrlProp179.xml><?xml version="1.0" encoding="utf-8"?>
<formControlPr xmlns="http://schemas.microsoft.com/office/spreadsheetml/2009/9/main" objectType="CheckBox" fmlaLink="'集計シート　※触らないでください。'!$SX$5" lockText="1"/>
</file>

<file path=xl/ctrlProps/ctrlProp18.xml><?xml version="1.0" encoding="utf-8"?>
<formControlPr xmlns="http://schemas.microsoft.com/office/spreadsheetml/2009/9/main" objectType="CheckBox" fmlaLink="'集計シート　※触らないでください。'!$HX$5" lockText="1"/>
</file>

<file path=xl/ctrlProps/ctrlProp180.xml><?xml version="1.0" encoding="utf-8"?>
<formControlPr xmlns="http://schemas.microsoft.com/office/spreadsheetml/2009/9/main" objectType="CheckBox" fmlaLink="'集計シート　※触らないでください。'!$SY$5" lockText="1"/>
</file>

<file path=xl/ctrlProps/ctrlProp181.xml><?xml version="1.0" encoding="utf-8"?>
<formControlPr xmlns="http://schemas.microsoft.com/office/spreadsheetml/2009/9/main" objectType="CheckBox" fmlaLink="'集計シート　※触らないでください。'!$SZ$5" lockText="1"/>
</file>

<file path=xl/ctrlProps/ctrlProp182.xml><?xml version="1.0" encoding="utf-8"?>
<formControlPr xmlns="http://schemas.microsoft.com/office/spreadsheetml/2009/9/main" objectType="CheckBox" fmlaLink="'集計シート　※触らないでください。'!$TA$5" lockText="1"/>
</file>

<file path=xl/ctrlProps/ctrlProp183.xml><?xml version="1.0" encoding="utf-8"?>
<formControlPr xmlns="http://schemas.microsoft.com/office/spreadsheetml/2009/9/main" objectType="CheckBox" fmlaLink="'集計シート　※触らないでください。'!$TB$5" lockText="1"/>
</file>

<file path=xl/ctrlProps/ctrlProp184.xml><?xml version="1.0" encoding="utf-8"?>
<formControlPr xmlns="http://schemas.microsoft.com/office/spreadsheetml/2009/9/main" objectType="CheckBox" fmlaLink="'集計シート　※触らないでください。'!$TC$5" lockText="1"/>
</file>

<file path=xl/ctrlProps/ctrlProp185.xml><?xml version="1.0" encoding="utf-8"?>
<formControlPr xmlns="http://schemas.microsoft.com/office/spreadsheetml/2009/9/main" objectType="CheckBox" fmlaLink="'集計シート　※触らないでください。'!$TD$5" lockText="1"/>
</file>

<file path=xl/ctrlProps/ctrlProp186.xml><?xml version="1.0" encoding="utf-8"?>
<formControlPr xmlns="http://schemas.microsoft.com/office/spreadsheetml/2009/9/main" objectType="CheckBox" fmlaLink="'集計シート　※触らないでください。'!$TE$5" lockText="1"/>
</file>

<file path=xl/ctrlProps/ctrlProp187.xml><?xml version="1.0" encoding="utf-8"?>
<formControlPr xmlns="http://schemas.microsoft.com/office/spreadsheetml/2009/9/main" objectType="CheckBox" fmlaLink="'集計シート　※触らないでください。'!$TG$5" lockText="1"/>
</file>

<file path=xl/ctrlProps/ctrlProp188.xml><?xml version="1.0" encoding="utf-8"?>
<formControlPr xmlns="http://schemas.microsoft.com/office/spreadsheetml/2009/9/main" objectType="CheckBox" fmlaLink="'集計シート　※触らないでください。'!$TH$5" lockText="1"/>
</file>

<file path=xl/ctrlProps/ctrlProp189.xml><?xml version="1.0" encoding="utf-8"?>
<formControlPr xmlns="http://schemas.microsoft.com/office/spreadsheetml/2009/9/main" objectType="CheckBox" fmlaLink="'集計シート　※触らないでください。'!$TI$5" lockText="1"/>
</file>

<file path=xl/ctrlProps/ctrlProp19.xml><?xml version="1.0" encoding="utf-8"?>
<formControlPr xmlns="http://schemas.microsoft.com/office/spreadsheetml/2009/9/main" objectType="CheckBox" fmlaLink="'集計シート　※触らないでください。'!$HY$5" lockText="1"/>
</file>

<file path=xl/ctrlProps/ctrlProp190.xml><?xml version="1.0" encoding="utf-8"?>
<formControlPr xmlns="http://schemas.microsoft.com/office/spreadsheetml/2009/9/main" objectType="CheckBox" fmlaLink="'集計シート　※触らないでください。'!$TJ$5" lockText="1"/>
</file>

<file path=xl/ctrlProps/ctrlProp191.xml><?xml version="1.0" encoding="utf-8"?>
<formControlPr xmlns="http://schemas.microsoft.com/office/spreadsheetml/2009/9/main" objectType="CheckBox" fmlaLink="'集計シート　※触らないでください。'!$TK$5" lockText="1"/>
</file>

<file path=xl/ctrlProps/ctrlProp192.xml><?xml version="1.0" encoding="utf-8"?>
<formControlPr xmlns="http://schemas.microsoft.com/office/spreadsheetml/2009/9/main" objectType="CheckBox" fmlaLink="'集計シート　※触らないでください。'!$TL$5" lockText="1"/>
</file>

<file path=xl/ctrlProps/ctrlProp193.xml><?xml version="1.0" encoding="utf-8"?>
<formControlPr xmlns="http://schemas.microsoft.com/office/spreadsheetml/2009/9/main" objectType="CheckBox" fmlaLink="'集計シート　※触らないでください。'!$TM$5" lockText="1"/>
</file>

<file path=xl/ctrlProps/ctrlProp194.xml><?xml version="1.0" encoding="utf-8"?>
<formControlPr xmlns="http://schemas.microsoft.com/office/spreadsheetml/2009/9/main" objectType="CheckBox" fmlaLink="'集計シート　※触らないでください。'!$TO$5" lockText="1"/>
</file>

<file path=xl/ctrlProps/ctrlProp195.xml><?xml version="1.0" encoding="utf-8"?>
<formControlPr xmlns="http://schemas.microsoft.com/office/spreadsheetml/2009/9/main" objectType="CheckBox" fmlaLink="'集計シート　※触らないでください。'!$TP$5" lockText="1"/>
</file>

<file path=xl/ctrlProps/ctrlProp196.xml><?xml version="1.0" encoding="utf-8"?>
<formControlPr xmlns="http://schemas.microsoft.com/office/spreadsheetml/2009/9/main" objectType="CheckBox" fmlaLink="'集計シート　※触らないでください。'!$TQ$5" lockText="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Radio" firstButton="1" fmlaLink="'集計シート　※触らないでください。'!$TR$5" lockText="1"/>
</file>

<file path=xl/ctrlProps/ctrlProp199.xml><?xml version="1.0" encoding="utf-8"?>
<formControlPr xmlns="http://schemas.microsoft.com/office/spreadsheetml/2009/9/main" objectType="Radio" lockText="1"/>
</file>

<file path=xl/ctrlProps/ctrlProp2.xml><?xml version="1.0" encoding="utf-8"?>
<formControlPr xmlns="http://schemas.microsoft.com/office/spreadsheetml/2009/9/main" objectType="Radio" firstButton="1" fmlaLink="'集計シート　※触らないでください。'!$V$5" lockText="1"/>
</file>

<file path=xl/ctrlProps/ctrlProp20.xml><?xml version="1.0" encoding="utf-8"?>
<formControlPr xmlns="http://schemas.microsoft.com/office/spreadsheetml/2009/9/main" objectType="CheckBox" fmlaLink="'集計シート　※触らないでください。'!$BW$5" lockText="1"/>
</file>

<file path=xl/ctrlProps/ctrlProp200.xml><?xml version="1.0" encoding="utf-8"?>
<formControlPr xmlns="http://schemas.microsoft.com/office/spreadsheetml/2009/9/main" objectType="CheckBox" fmlaLink="'集計シート　※触らないでください。'!$TT$5" lockText="1"/>
</file>

<file path=xl/ctrlProps/ctrlProp201.xml><?xml version="1.0" encoding="utf-8"?>
<formControlPr xmlns="http://schemas.microsoft.com/office/spreadsheetml/2009/9/main" objectType="CheckBox" fmlaLink="'集計シート　※触らないでください。'!$TU$5" lockText="1"/>
</file>

<file path=xl/ctrlProps/ctrlProp202.xml><?xml version="1.0" encoding="utf-8"?>
<formControlPr xmlns="http://schemas.microsoft.com/office/spreadsheetml/2009/9/main" objectType="CheckBox" fmlaLink="'集計シート　※触らないでください。'!$TV$5" lockText="1"/>
</file>

<file path=xl/ctrlProps/ctrlProp203.xml><?xml version="1.0" encoding="utf-8"?>
<formControlPr xmlns="http://schemas.microsoft.com/office/spreadsheetml/2009/9/main" objectType="CheckBox" fmlaLink="'集計シート　※触らないでください。'!$TW$5" lockText="1"/>
</file>

<file path=xl/ctrlProps/ctrlProp204.xml><?xml version="1.0" encoding="utf-8"?>
<formControlPr xmlns="http://schemas.microsoft.com/office/spreadsheetml/2009/9/main" objectType="CheckBox" fmlaLink="'集計シート　※触らないでください。'!$TX$5" lockText="1"/>
</file>

<file path=xl/ctrlProps/ctrlProp205.xml><?xml version="1.0" encoding="utf-8"?>
<formControlPr xmlns="http://schemas.microsoft.com/office/spreadsheetml/2009/9/main" objectType="CheckBox" fmlaLink="'集計シート　※触らないでください。'!$TY$5" lockText="1"/>
</file>

<file path=xl/ctrlProps/ctrlProp206.xml><?xml version="1.0" encoding="utf-8"?>
<formControlPr xmlns="http://schemas.microsoft.com/office/spreadsheetml/2009/9/main" objectType="CheckBox" fmlaLink="'集計シート　※触らないでください。'!$TZ$5" lockText="1"/>
</file>

<file path=xl/ctrlProps/ctrlProp207.xml><?xml version="1.0" encoding="utf-8"?>
<formControlPr xmlns="http://schemas.microsoft.com/office/spreadsheetml/2009/9/main" objectType="CheckBox" fmlaLink="'集計シート　※触らないでください。'!$UA$5" lockText="1"/>
</file>

<file path=xl/ctrlProps/ctrlProp208.xml><?xml version="1.0" encoding="utf-8"?>
<formControlPr xmlns="http://schemas.microsoft.com/office/spreadsheetml/2009/9/main" objectType="CheckBox" fmlaLink="'集計シート　※触らないでください。'!$UB$5" lockText="1"/>
</file>

<file path=xl/ctrlProps/ctrlProp209.xml><?xml version="1.0" encoding="utf-8"?>
<formControlPr xmlns="http://schemas.microsoft.com/office/spreadsheetml/2009/9/main" objectType="CheckBox" fmlaLink="'集計シート　※触らないでください。'!$UC$5" lockText="1"/>
</file>

<file path=xl/ctrlProps/ctrlProp21.xml><?xml version="1.0" encoding="utf-8"?>
<formControlPr xmlns="http://schemas.microsoft.com/office/spreadsheetml/2009/9/main" objectType="CheckBox" fmlaLink="'集計シート　※触らないでください。'!$BY$5" lockText="1"/>
</file>

<file path=xl/ctrlProps/ctrlProp210.xml><?xml version="1.0" encoding="utf-8"?>
<formControlPr xmlns="http://schemas.microsoft.com/office/spreadsheetml/2009/9/main" objectType="CheckBox" fmlaLink="'集計シート　※触らないでください。'!$UD$5" lockText="1"/>
</file>

<file path=xl/ctrlProps/ctrlProp211.xml><?xml version="1.0" encoding="utf-8"?>
<formControlPr xmlns="http://schemas.microsoft.com/office/spreadsheetml/2009/9/main" objectType="CheckBox" fmlaLink="'集計シート　※触らないでください。'!$UE$5" lockText="1"/>
</file>

<file path=xl/ctrlProps/ctrlProp212.xml><?xml version="1.0" encoding="utf-8"?>
<formControlPr xmlns="http://schemas.microsoft.com/office/spreadsheetml/2009/9/main" objectType="CheckBox" fmlaLink="'集計シート　※触らないでください。'!$UG$5" lockText="1"/>
</file>

<file path=xl/ctrlProps/ctrlProp213.xml><?xml version="1.0" encoding="utf-8"?>
<formControlPr xmlns="http://schemas.microsoft.com/office/spreadsheetml/2009/9/main" objectType="CheckBox" fmlaLink="'集計シート　※触らないでください。'!$UF$5" lockText="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Radio" firstButton="1" fmlaLink="'集計シート　※触らないでください。'!$UI$5" lockText="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Radio" lockText="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CheckBox" fmlaLink="'集計シート　※触らないでください。'!$UN$5" lockText="1"/>
</file>

<file path=xl/ctrlProps/ctrlProp22.xml><?xml version="1.0" encoding="utf-8"?>
<formControlPr xmlns="http://schemas.microsoft.com/office/spreadsheetml/2009/9/main" objectType="CheckBox" fmlaLink="'集計シート　※触らないでください。'!$CA$5" lockText="1"/>
</file>

<file path=xl/ctrlProps/ctrlProp220.xml><?xml version="1.0" encoding="utf-8"?>
<formControlPr xmlns="http://schemas.microsoft.com/office/spreadsheetml/2009/9/main" objectType="CheckBox" fmlaLink="'集計シート　※触らないでください。'!$UO$5" lockText="1"/>
</file>

<file path=xl/ctrlProps/ctrlProp221.xml><?xml version="1.0" encoding="utf-8"?>
<formControlPr xmlns="http://schemas.microsoft.com/office/spreadsheetml/2009/9/main" objectType="CheckBox" fmlaLink="'集計シート　※触らないでください。'!$UP$5" lockText="1"/>
</file>

<file path=xl/ctrlProps/ctrlProp222.xml><?xml version="1.0" encoding="utf-8"?>
<formControlPr xmlns="http://schemas.microsoft.com/office/spreadsheetml/2009/9/main" objectType="CheckBox" fmlaLink="'集計シート　※触らないでください。'!$UQ$5" lockText="1"/>
</file>

<file path=xl/ctrlProps/ctrlProp223.xml><?xml version="1.0" encoding="utf-8"?>
<formControlPr xmlns="http://schemas.microsoft.com/office/spreadsheetml/2009/9/main" objectType="CheckBox" fmlaLink="'集計シート　※触らないでください。'!$UR$5" lockText="1"/>
</file>

<file path=xl/ctrlProps/ctrlProp224.xml><?xml version="1.0" encoding="utf-8"?>
<formControlPr xmlns="http://schemas.microsoft.com/office/spreadsheetml/2009/9/main" objectType="CheckBox" fmlaLink="'集計シート　※触らないでください。'!$US$5" lockText="1"/>
</file>

<file path=xl/ctrlProps/ctrlProp225.xml><?xml version="1.0" encoding="utf-8"?>
<formControlPr xmlns="http://schemas.microsoft.com/office/spreadsheetml/2009/9/main" objectType="CheckBox" fmlaLink="'集計シート　※触らないでください。'!$UU$5" lockText="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Radio" firstButton="1" fmlaLink="'集計シート　※触らないでください。'!$UT$5" lockText="1"/>
</file>

<file path=xl/ctrlProps/ctrlProp228.xml><?xml version="1.0" encoding="utf-8"?>
<formControlPr xmlns="http://schemas.microsoft.com/office/spreadsheetml/2009/9/main" objectType="Radio" lockText="1"/>
</file>

<file path=xl/ctrlProps/ctrlProp229.xml><?xml version="1.0" encoding="utf-8"?>
<formControlPr xmlns="http://schemas.microsoft.com/office/spreadsheetml/2009/9/main" objectType="CheckBox" fmlaLink="'集計シート　※触らないでください。'!$UW$5" lockText="1"/>
</file>

<file path=xl/ctrlProps/ctrlProp23.xml><?xml version="1.0" encoding="utf-8"?>
<formControlPr xmlns="http://schemas.microsoft.com/office/spreadsheetml/2009/9/main" objectType="CheckBox" fmlaLink="'集計シート　※触らないでください。'!$CC$5" lockText="1"/>
</file>

<file path=xl/ctrlProps/ctrlProp230.xml><?xml version="1.0" encoding="utf-8"?>
<formControlPr xmlns="http://schemas.microsoft.com/office/spreadsheetml/2009/9/main" objectType="CheckBox" fmlaLink="'集計シート　※触らないでください。'!$UX$5" lockText="1"/>
</file>

<file path=xl/ctrlProps/ctrlProp231.xml><?xml version="1.0" encoding="utf-8"?>
<formControlPr xmlns="http://schemas.microsoft.com/office/spreadsheetml/2009/9/main" objectType="CheckBox" fmlaLink="'集計シート　※触らないでください。'!$UY$5" lockText="1"/>
</file>

<file path=xl/ctrlProps/ctrlProp232.xml><?xml version="1.0" encoding="utf-8"?>
<formControlPr xmlns="http://schemas.microsoft.com/office/spreadsheetml/2009/9/main" objectType="CheckBox" fmlaLink="'集計シート　※触らないでください。'!$VA$5" lockText="1"/>
</file>

<file path=xl/ctrlProps/ctrlProp233.xml><?xml version="1.0" encoding="utf-8"?>
<formControlPr xmlns="http://schemas.microsoft.com/office/spreadsheetml/2009/9/main" objectType="CheckBox" fmlaLink="'集計シート　※触らないでください。'!$VB$5" lockText="1"/>
</file>

<file path=xl/ctrlProps/ctrlProp234.xml><?xml version="1.0" encoding="utf-8"?>
<formControlPr xmlns="http://schemas.microsoft.com/office/spreadsheetml/2009/9/main" objectType="CheckBox" fmlaLink="'集計シート　※触らないでください。'!$VD$5" lockText="1"/>
</file>

<file path=xl/ctrlProps/ctrlProp235.xml><?xml version="1.0" encoding="utf-8"?>
<formControlPr xmlns="http://schemas.microsoft.com/office/spreadsheetml/2009/9/main" objectType="CheckBox" fmlaLink="'集計シート　※触らないでください。'!$UZ$5" lockText="1"/>
</file>

<file path=xl/ctrlProps/ctrlProp236.xml><?xml version="1.0" encoding="utf-8"?>
<formControlPr xmlns="http://schemas.microsoft.com/office/spreadsheetml/2009/9/main" objectType="CheckBox" fmlaLink="'集計シート　※触らないでください。'!$VC$5" lockText="1"/>
</file>

<file path=xl/ctrlProps/ctrlProp24.xml><?xml version="1.0" encoding="utf-8"?>
<formControlPr xmlns="http://schemas.microsoft.com/office/spreadsheetml/2009/9/main" objectType="CheckBox" fmlaLink="'集計シート　※触らないでください。'!$CE$5" lockText="1"/>
</file>

<file path=xl/ctrlProps/ctrlProp25.xml><?xml version="1.0" encoding="utf-8"?>
<formControlPr xmlns="http://schemas.microsoft.com/office/spreadsheetml/2009/9/main" objectType="CheckBox" fmlaLink="'集計シート　※触らないでください。'!$CG$5" lockText="1"/>
</file>

<file path=xl/ctrlProps/ctrlProp26.xml><?xml version="1.0" encoding="utf-8"?>
<formControlPr xmlns="http://schemas.microsoft.com/office/spreadsheetml/2009/9/main" objectType="CheckBox" fmlaLink="'集計シート　※触らないでください。'!$CI$5" lockText="1"/>
</file>

<file path=xl/ctrlProps/ctrlProp27.xml><?xml version="1.0" encoding="utf-8"?>
<formControlPr xmlns="http://schemas.microsoft.com/office/spreadsheetml/2009/9/main" objectType="CheckBox" fmlaLink="'集計シート　※触らないでください。'!$CK$5" lockText="1"/>
</file>

<file path=xl/ctrlProps/ctrlProp28.xml><?xml version="1.0" encoding="utf-8"?>
<formControlPr xmlns="http://schemas.microsoft.com/office/spreadsheetml/2009/9/main" objectType="CheckBox" fmlaLink="'集計シート　※触らないでください。'!$CM$5" lockText="1"/>
</file>

<file path=xl/ctrlProps/ctrlProp29.xml><?xml version="1.0" encoding="utf-8"?>
<formControlPr xmlns="http://schemas.microsoft.com/office/spreadsheetml/2009/9/main" objectType="CheckBox" fmlaLink="'集計シート　※触らないでください。'!$CO$5"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fmlaLink="'集計シート　※触らないでください。'!$CQ$5" lockText="1"/>
</file>

<file path=xl/ctrlProps/ctrlProp31.xml><?xml version="1.0" encoding="utf-8"?>
<formControlPr xmlns="http://schemas.microsoft.com/office/spreadsheetml/2009/9/main" objectType="CheckBox" fmlaLink="'集計シート　※触らないでください。'!$CS$5" lockText="1"/>
</file>

<file path=xl/ctrlProps/ctrlProp32.xml><?xml version="1.0" encoding="utf-8"?>
<formControlPr xmlns="http://schemas.microsoft.com/office/spreadsheetml/2009/9/main" objectType="CheckBox" fmlaLink="'集計シート　※触らないでください。'!$CU$5" lockText="1"/>
</file>

<file path=xl/ctrlProps/ctrlProp33.xml><?xml version="1.0" encoding="utf-8"?>
<formControlPr xmlns="http://schemas.microsoft.com/office/spreadsheetml/2009/9/main" objectType="CheckBox" fmlaLink="'集計シート　※触らないでください。'!$CW$5" lockText="1"/>
</file>

<file path=xl/ctrlProps/ctrlProp34.xml><?xml version="1.0" encoding="utf-8"?>
<formControlPr xmlns="http://schemas.microsoft.com/office/spreadsheetml/2009/9/main" objectType="CheckBox" fmlaLink="'集計シート　※触らないでください。'!$CY$5" lockText="1"/>
</file>

<file path=xl/ctrlProps/ctrlProp35.xml><?xml version="1.0" encoding="utf-8"?>
<formControlPr xmlns="http://schemas.microsoft.com/office/spreadsheetml/2009/9/main" objectType="CheckBox" fmlaLink="'集計シート　※触らないでください。'!$DA$5" lockText="1"/>
</file>

<file path=xl/ctrlProps/ctrlProp36.xml><?xml version="1.0" encoding="utf-8"?>
<formControlPr xmlns="http://schemas.microsoft.com/office/spreadsheetml/2009/9/main" objectType="CheckBox" fmlaLink="'集計シート　※触らないでください。'!$DC$5" lockText="1"/>
</file>

<file path=xl/ctrlProps/ctrlProp37.xml><?xml version="1.0" encoding="utf-8"?>
<formControlPr xmlns="http://schemas.microsoft.com/office/spreadsheetml/2009/9/main" objectType="CheckBox" fmlaLink="'集計シート　※触らないでください。'!$DE$5" lockText="1"/>
</file>

<file path=xl/ctrlProps/ctrlProp38.xml><?xml version="1.0" encoding="utf-8"?>
<formControlPr xmlns="http://schemas.microsoft.com/office/spreadsheetml/2009/9/main" objectType="CheckBox" fmlaLink="'集計シート　※触らないでください。'!$DG$5" lockText="1"/>
</file>

<file path=xl/ctrlProps/ctrlProp39.xml><?xml version="1.0" encoding="utf-8"?>
<formControlPr xmlns="http://schemas.microsoft.com/office/spreadsheetml/2009/9/main" objectType="CheckBox" fmlaLink="'集計シート　※触らないでください。'!$DI$5" lockText="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集計シート　※触らないでください。'!$DK$5" lockText="1"/>
</file>

<file path=xl/ctrlProps/ctrlProp41.xml><?xml version="1.0" encoding="utf-8"?>
<formControlPr xmlns="http://schemas.microsoft.com/office/spreadsheetml/2009/9/main" objectType="CheckBox" fmlaLink="'集計シート　※触らないでください。'!$DM$5" lockText="1"/>
</file>

<file path=xl/ctrlProps/ctrlProp42.xml><?xml version="1.0" encoding="utf-8"?>
<formControlPr xmlns="http://schemas.microsoft.com/office/spreadsheetml/2009/9/main" objectType="CheckBox" fmlaLink="'集計シート　※触らないでください。'!$DO$5" lockText="1"/>
</file>

<file path=xl/ctrlProps/ctrlProp43.xml><?xml version="1.0" encoding="utf-8"?>
<formControlPr xmlns="http://schemas.microsoft.com/office/spreadsheetml/2009/9/main" objectType="CheckBox" fmlaLink="'集計シート　※触らないでください。'!$DQ$5" lockText="1"/>
</file>

<file path=xl/ctrlProps/ctrlProp44.xml><?xml version="1.0" encoding="utf-8"?>
<formControlPr xmlns="http://schemas.microsoft.com/office/spreadsheetml/2009/9/main" objectType="CheckBox" fmlaLink="'集計シート　※触らないでください。'!$DS$5" lockText="1"/>
</file>

<file path=xl/ctrlProps/ctrlProp45.xml><?xml version="1.0" encoding="utf-8"?>
<formControlPr xmlns="http://schemas.microsoft.com/office/spreadsheetml/2009/9/main" objectType="CheckBox" fmlaLink="'集計シート　※触らないでください。'!$DU$5" lockText="1"/>
</file>

<file path=xl/ctrlProps/ctrlProp46.xml><?xml version="1.0" encoding="utf-8"?>
<formControlPr xmlns="http://schemas.microsoft.com/office/spreadsheetml/2009/9/main" objectType="CheckBox" fmlaLink="'集計シート　※触らないでください。'!$DW$5" lockText="1"/>
</file>

<file path=xl/ctrlProps/ctrlProp47.xml><?xml version="1.0" encoding="utf-8"?>
<formControlPr xmlns="http://schemas.microsoft.com/office/spreadsheetml/2009/9/main" objectType="CheckBox" fmlaLink="'集計シート　※触らないでください。'!$DY$5" lockText="1"/>
</file>

<file path=xl/ctrlProps/ctrlProp48.xml><?xml version="1.0" encoding="utf-8"?>
<formControlPr xmlns="http://schemas.microsoft.com/office/spreadsheetml/2009/9/main" objectType="CheckBox" fmlaLink="'集計シート　※触らないでください。'!$EA$5" lockText="1"/>
</file>

<file path=xl/ctrlProps/ctrlProp49.xml><?xml version="1.0" encoding="utf-8"?>
<formControlPr xmlns="http://schemas.microsoft.com/office/spreadsheetml/2009/9/main" objectType="CheckBox" fmlaLink="'集計シート　※触らないでください。'!$EC$5" lockText="1"/>
</file>

<file path=xl/ctrlProps/ctrlProp5.xml><?xml version="1.0" encoding="utf-8"?>
<formControlPr xmlns="http://schemas.microsoft.com/office/spreadsheetml/2009/9/main" objectType="CheckBox" fmlaLink="'集計シート　※触らないでください。'!$X$5" lockText="1"/>
</file>

<file path=xl/ctrlProps/ctrlProp50.xml><?xml version="1.0" encoding="utf-8"?>
<formControlPr xmlns="http://schemas.microsoft.com/office/spreadsheetml/2009/9/main" objectType="CheckBox" fmlaLink="'集計シート　※触らないでください。'!$EE$5" lockText="1"/>
</file>

<file path=xl/ctrlProps/ctrlProp51.xml><?xml version="1.0" encoding="utf-8"?>
<formControlPr xmlns="http://schemas.microsoft.com/office/spreadsheetml/2009/9/main" objectType="CheckBox" fmlaLink="'集計シート　※触らないでください。'!$EG$5" lockText="1"/>
</file>

<file path=xl/ctrlProps/ctrlProp52.xml><?xml version="1.0" encoding="utf-8"?>
<formControlPr xmlns="http://schemas.microsoft.com/office/spreadsheetml/2009/9/main" objectType="CheckBox" fmlaLink="'集計シート　※触らないでください。'!$EI$5" lockText="1"/>
</file>

<file path=xl/ctrlProps/ctrlProp53.xml><?xml version="1.0" encoding="utf-8"?>
<formControlPr xmlns="http://schemas.microsoft.com/office/spreadsheetml/2009/9/main" objectType="CheckBox" fmlaLink="'集計シート　※触らないでください。'!$EK$5" lockText="1"/>
</file>

<file path=xl/ctrlProps/ctrlProp54.xml><?xml version="1.0" encoding="utf-8"?>
<formControlPr xmlns="http://schemas.microsoft.com/office/spreadsheetml/2009/9/main" objectType="CheckBox" fmlaLink="'集計シート　※触らないでください。'!$EM$5" lockText="1"/>
</file>

<file path=xl/ctrlProps/ctrlProp55.xml><?xml version="1.0" encoding="utf-8"?>
<formControlPr xmlns="http://schemas.microsoft.com/office/spreadsheetml/2009/9/main" objectType="CheckBox" fmlaLink="'集計シート　※触らないでください。'!$EO$5" lockText="1"/>
</file>

<file path=xl/ctrlProps/ctrlProp56.xml><?xml version="1.0" encoding="utf-8"?>
<formControlPr xmlns="http://schemas.microsoft.com/office/spreadsheetml/2009/9/main" objectType="CheckBox" fmlaLink="'集計シート　※触らないでください。'!$EQ$5" lockText="1"/>
</file>

<file path=xl/ctrlProps/ctrlProp57.xml><?xml version="1.0" encoding="utf-8"?>
<formControlPr xmlns="http://schemas.microsoft.com/office/spreadsheetml/2009/9/main" objectType="CheckBox" fmlaLink="'集計シート　※触らないでください。'!$ES$5" lockText="1"/>
</file>

<file path=xl/ctrlProps/ctrlProp58.xml><?xml version="1.0" encoding="utf-8"?>
<formControlPr xmlns="http://schemas.microsoft.com/office/spreadsheetml/2009/9/main" objectType="CheckBox" fmlaLink="'集計シート　※触らないでください。'!$EU$5" lockText="1"/>
</file>

<file path=xl/ctrlProps/ctrlProp59.xml><?xml version="1.0" encoding="utf-8"?>
<formControlPr xmlns="http://schemas.microsoft.com/office/spreadsheetml/2009/9/main" objectType="CheckBox" fmlaLink="'集計シート　※触らないでください。'!$EW$5" lockText="1"/>
</file>

<file path=xl/ctrlProps/ctrlProp6.xml><?xml version="1.0" encoding="utf-8"?>
<formControlPr xmlns="http://schemas.microsoft.com/office/spreadsheetml/2009/9/main" objectType="CheckBox" fmlaLink="'集計シート　※触らないでください。'!$Y$5" lockText="1"/>
</file>

<file path=xl/ctrlProps/ctrlProp60.xml><?xml version="1.0" encoding="utf-8"?>
<formControlPr xmlns="http://schemas.microsoft.com/office/spreadsheetml/2009/9/main" objectType="CheckBox" fmlaLink="'集計シート　※触らないでください。'!$EY$5" lockText="1"/>
</file>

<file path=xl/ctrlProps/ctrlProp61.xml><?xml version="1.0" encoding="utf-8"?>
<formControlPr xmlns="http://schemas.microsoft.com/office/spreadsheetml/2009/9/main" objectType="CheckBox" fmlaLink="'集計シート　※触らないでください。'!$FA$5" lockText="1"/>
</file>

<file path=xl/ctrlProps/ctrlProp62.xml><?xml version="1.0" encoding="utf-8"?>
<formControlPr xmlns="http://schemas.microsoft.com/office/spreadsheetml/2009/9/main" objectType="CheckBox" fmlaLink="'集計シート　※触らないでください。'!$FC$5" lockText="1"/>
</file>

<file path=xl/ctrlProps/ctrlProp63.xml><?xml version="1.0" encoding="utf-8"?>
<formControlPr xmlns="http://schemas.microsoft.com/office/spreadsheetml/2009/9/main" objectType="CheckBox" fmlaLink="'集計シート　※触らないでください。'!$FE$5" lockText="1"/>
</file>

<file path=xl/ctrlProps/ctrlProp64.xml><?xml version="1.0" encoding="utf-8"?>
<formControlPr xmlns="http://schemas.microsoft.com/office/spreadsheetml/2009/9/main" objectType="CheckBox" fmlaLink="'集計シート　※触らないでください。'!$FG$5" lockText="1"/>
</file>

<file path=xl/ctrlProps/ctrlProp65.xml><?xml version="1.0" encoding="utf-8"?>
<formControlPr xmlns="http://schemas.microsoft.com/office/spreadsheetml/2009/9/main" objectType="CheckBox" fmlaLink="'集計シート　※触らないでください。'!$FI$5" lockText="1"/>
</file>

<file path=xl/ctrlProps/ctrlProp66.xml><?xml version="1.0" encoding="utf-8"?>
<formControlPr xmlns="http://schemas.microsoft.com/office/spreadsheetml/2009/9/main" objectType="CheckBox" fmlaLink="'集計シート　※触らないでください。'!$FK$5" lockText="1"/>
</file>

<file path=xl/ctrlProps/ctrlProp67.xml><?xml version="1.0" encoding="utf-8"?>
<formControlPr xmlns="http://schemas.microsoft.com/office/spreadsheetml/2009/9/main" objectType="CheckBox" fmlaLink="'集計シート　※触らないでください。'!$FM$5" lockText="1"/>
</file>

<file path=xl/ctrlProps/ctrlProp68.xml><?xml version="1.0" encoding="utf-8"?>
<formControlPr xmlns="http://schemas.microsoft.com/office/spreadsheetml/2009/9/main" objectType="CheckBox" fmlaLink="'集計シート　※触らないでください。'!$FO$5" lockText="1"/>
</file>

<file path=xl/ctrlProps/ctrlProp69.xml><?xml version="1.0" encoding="utf-8"?>
<formControlPr xmlns="http://schemas.microsoft.com/office/spreadsheetml/2009/9/main" objectType="CheckBox" fmlaLink="'集計シート　※触らないでください。'!$FQ$5" lockText="1"/>
</file>

<file path=xl/ctrlProps/ctrlProp7.xml><?xml version="1.0" encoding="utf-8"?>
<formControlPr xmlns="http://schemas.microsoft.com/office/spreadsheetml/2009/9/main" objectType="CheckBox" fmlaLink="'集計シート　※触らないでください。'!$Z$5" lockText="1"/>
</file>

<file path=xl/ctrlProps/ctrlProp70.xml><?xml version="1.0" encoding="utf-8"?>
<formControlPr xmlns="http://schemas.microsoft.com/office/spreadsheetml/2009/9/main" objectType="CheckBox" fmlaLink="'集計シート　※触らないでください。'!$FS$5" lockText="1"/>
</file>

<file path=xl/ctrlProps/ctrlProp71.xml><?xml version="1.0" encoding="utf-8"?>
<formControlPr xmlns="http://schemas.microsoft.com/office/spreadsheetml/2009/9/main" objectType="CheckBox" fmlaLink="'集計シート　※触らないでください。'!$FU$5" lockText="1"/>
</file>

<file path=xl/ctrlProps/ctrlProp72.xml><?xml version="1.0" encoding="utf-8"?>
<formControlPr xmlns="http://schemas.microsoft.com/office/spreadsheetml/2009/9/main" objectType="CheckBox" fmlaLink="'集計シート　※触らないでください。'!$FW$5" lockText="1"/>
</file>

<file path=xl/ctrlProps/ctrlProp73.xml><?xml version="1.0" encoding="utf-8"?>
<formControlPr xmlns="http://schemas.microsoft.com/office/spreadsheetml/2009/9/main" objectType="CheckBox" fmlaLink="'集計シート　※触らないでください。'!$FY$5" lockText="1"/>
</file>

<file path=xl/ctrlProps/ctrlProp74.xml><?xml version="1.0" encoding="utf-8"?>
<formControlPr xmlns="http://schemas.microsoft.com/office/spreadsheetml/2009/9/main" objectType="CheckBox" fmlaLink="'集計シート　※触らないでください。'!$GA$5" lockText="1"/>
</file>

<file path=xl/ctrlProps/ctrlProp75.xml><?xml version="1.0" encoding="utf-8"?>
<formControlPr xmlns="http://schemas.microsoft.com/office/spreadsheetml/2009/9/main" objectType="CheckBox" fmlaLink="'集計シート　※触らないでください。'!$GC$5" lockText="1"/>
</file>

<file path=xl/ctrlProps/ctrlProp76.xml><?xml version="1.0" encoding="utf-8"?>
<formControlPr xmlns="http://schemas.microsoft.com/office/spreadsheetml/2009/9/main" objectType="CheckBox" fmlaLink="'集計シート　※触らないでください。'!$GE$5" lockText="1"/>
</file>

<file path=xl/ctrlProps/ctrlProp77.xml><?xml version="1.0" encoding="utf-8"?>
<formControlPr xmlns="http://schemas.microsoft.com/office/spreadsheetml/2009/9/main" objectType="CheckBox" fmlaLink="'集計シート　※触らないでください。'!$GG$5" lockText="1"/>
</file>

<file path=xl/ctrlProps/ctrlProp78.xml><?xml version="1.0" encoding="utf-8"?>
<formControlPr xmlns="http://schemas.microsoft.com/office/spreadsheetml/2009/9/main" objectType="CheckBox" fmlaLink="'集計シート　※触らないでください。'!$GI$5" lockText="1"/>
</file>

<file path=xl/ctrlProps/ctrlProp79.xml><?xml version="1.0" encoding="utf-8"?>
<formControlPr xmlns="http://schemas.microsoft.com/office/spreadsheetml/2009/9/main" objectType="CheckBox" fmlaLink="'集計シート　※触らないでください。'!$GK$5" lockText="1"/>
</file>

<file path=xl/ctrlProps/ctrlProp8.xml><?xml version="1.0" encoding="utf-8"?>
<formControlPr xmlns="http://schemas.microsoft.com/office/spreadsheetml/2009/9/main" objectType="CheckBox" fmlaLink="'集計シート　※触らないでください。'!$AA$5" lockText="1"/>
</file>

<file path=xl/ctrlProps/ctrlProp80.xml><?xml version="1.0" encoding="utf-8"?>
<formControlPr xmlns="http://schemas.microsoft.com/office/spreadsheetml/2009/9/main" objectType="CheckBox" fmlaLink="'集計シート　※触らないでください。'!$GM$5" lockText="1"/>
</file>

<file path=xl/ctrlProps/ctrlProp81.xml><?xml version="1.0" encoding="utf-8"?>
<formControlPr xmlns="http://schemas.microsoft.com/office/spreadsheetml/2009/9/main" objectType="CheckBox" fmlaLink="'集計シート　※触らないでください。'!$GO$5" lockText="1"/>
</file>

<file path=xl/ctrlProps/ctrlProp82.xml><?xml version="1.0" encoding="utf-8"?>
<formControlPr xmlns="http://schemas.microsoft.com/office/spreadsheetml/2009/9/main" objectType="CheckBox" fmlaLink="'集計シート　※触らないでください。'!$GQ$5" lockText="1"/>
</file>

<file path=xl/ctrlProps/ctrlProp83.xml><?xml version="1.0" encoding="utf-8"?>
<formControlPr xmlns="http://schemas.microsoft.com/office/spreadsheetml/2009/9/main" objectType="CheckBox" fmlaLink="'集計シート　※触らないでください。'!$GS$5" lockText="1"/>
</file>

<file path=xl/ctrlProps/ctrlProp84.xml><?xml version="1.0" encoding="utf-8"?>
<formControlPr xmlns="http://schemas.microsoft.com/office/spreadsheetml/2009/9/main" objectType="CheckBox" fmlaLink="'集計シート　※触らないでください。'!$GU$5" lockText="1"/>
</file>

<file path=xl/ctrlProps/ctrlProp85.xml><?xml version="1.0" encoding="utf-8"?>
<formControlPr xmlns="http://schemas.microsoft.com/office/spreadsheetml/2009/9/main" objectType="CheckBox" fmlaLink="'集計シート　※触らないでください。'!$GW$5" lockText="1"/>
</file>

<file path=xl/ctrlProps/ctrlProp86.xml><?xml version="1.0" encoding="utf-8"?>
<formControlPr xmlns="http://schemas.microsoft.com/office/spreadsheetml/2009/9/main" objectType="CheckBox" fmlaLink="'集計シート　※触らないでください。'!$GY$5" lockText="1"/>
</file>

<file path=xl/ctrlProps/ctrlProp87.xml><?xml version="1.0" encoding="utf-8"?>
<formControlPr xmlns="http://schemas.microsoft.com/office/spreadsheetml/2009/9/main" objectType="CheckBox" fmlaLink="'集計シート　※触らないでください。'!$HA$5" lockText="1"/>
</file>

<file path=xl/ctrlProps/ctrlProp88.xml><?xml version="1.0" encoding="utf-8"?>
<formControlPr xmlns="http://schemas.microsoft.com/office/spreadsheetml/2009/9/main" objectType="CheckBox" fmlaLink="'集計シート　※触らないでください。'!$HC$5" lockText="1"/>
</file>

<file path=xl/ctrlProps/ctrlProp89.xml><?xml version="1.0" encoding="utf-8"?>
<formControlPr xmlns="http://schemas.microsoft.com/office/spreadsheetml/2009/9/main" objectType="CheckBox" fmlaLink="'集計シート　※触らないでください。'!$HE$5" lockText="1"/>
</file>

<file path=xl/ctrlProps/ctrlProp9.xml><?xml version="1.0" encoding="utf-8"?>
<formControlPr xmlns="http://schemas.microsoft.com/office/spreadsheetml/2009/9/main" objectType="CheckBox" fmlaLink="'集計シート　※触らないでください。'!$HM$5" lockText="1"/>
</file>

<file path=xl/ctrlProps/ctrlProp90.xml><?xml version="1.0" encoding="utf-8"?>
<formControlPr xmlns="http://schemas.microsoft.com/office/spreadsheetml/2009/9/main" objectType="CheckBox" fmlaLink="'集計シート　※触らないでください。'!$HG$5" lockText="1"/>
</file>

<file path=xl/ctrlProps/ctrlProp91.xml><?xml version="1.0" encoding="utf-8"?>
<formControlPr xmlns="http://schemas.microsoft.com/office/spreadsheetml/2009/9/main" objectType="CheckBox" fmlaLink="'集計シート　※触らないでください。'!$HI$5" lockText="1"/>
</file>

<file path=xl/ctrlProps/ctrlProp92.xml><?xml version="1.0" encoding="utf-8"?>
<formControlPr xmlns="http://schemas.microsoft.com/office/spreadsheetml/2009/9/main" objectType="CheckBox" fmlaLink="'集計シート　※触らないでください。'!$HK$5" lockText="1"/>
</file>

<file path=xl/ctrlProps/ctrlProp93.xml><?xml version="1.0" encoding="utf-8"?>
<formControlPr xmlns="http://schemas.microsoft.com/office/spreadsheetml/2009/9/main" objectType="CheckBox" fmlaLink="'集計シート　※触らないでください。'!$HU$5" lockText="1"/>
</file>

<file path=xl/ctrlProps/ctrlProp94.xml><?xml version="1.0" encoding="utf-8"?>
<formControlPr xmlns="http://schemas.microsoft.com/office/spreadsheetml/2009/9/main" objectType="CheckBox" fmlaLink="'集計シート　※触らないでください。'!$HV$5"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集計シート　※触らないでください。'!$QP$5"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lockText="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22</xdr:row>
          <xdr:rowOff>57150</xdr:rowOff>
        </xdr:from>
        <xdr:to>
          <xdr:col>8</xdr:col>
          <xdr:colOff>0</xdr:colOff>
          <xdr:row>22</xdr:row>
          <xdr:rowOff>285750</xdr:rowOff>
        </xdr:to>
        <xdr:sp macro="" textlink="">
          <xdr:nvSpPr>
            <xdr:cNvPr id="1036" name="1-4_変動有無_あり"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22</xdr:row>
          <xdr:rowOff>57150</xdr:rowOff>
        </xdr:from>
        <xdr:to>
          <xdr:col>11</xdr:col>
          <xdr:colOff>161925</xdr:colOff>
          <xdr:row>22</xdr:row>
          <xdr:rowOff>266700</xdr:rowOff>
        </xdr:to>
        <xdr:sp macro="" textlink="">
          <xdr:nvSpPr>
            <xdr:cNvPr id="1038" name="1-4_変動有無_なし"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180975</xdr:rowOff>
        </xdr:from>
        <xdr:to>
          <xdr:col>14</xdr:col>
          <xdr:colOff>47625</xdr:colOff>
          <xdr:row>23</xdr:row>
          <xdr:rowOff>47625</xdr:rowOff>
        </xdr:to>
        <xdr:sp macro="" textlink="">
          <xdr:nvSpPr>
            <xdr:cNvPr id="1039" name="Group Box 1-4"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24</xdr:row>
          <xdr:rowOff>19050</xdr:rowOff>
        </xdr:from>
        <xdr:to>
          <xdr:col>8</xdr:col>
          <xdr:colOff>0</xdr:colOff>
          <xdr:row>25</xdr:row>
          <xdr:rowOff>9525</xdr:rowOff>
        </xdr:to>
        <xdr:sp macro="" textlink="">
          <xdr:nvSpPr>
            <xdr:cNvPr id="1031" name="Check Box 1-4_1"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24</xdr:row>
          <xdr:rowOff>19050</xdr:rowOff>
        </xdr:from>
        <xdr:to>
          <xdr:col>19</xdr:col>
          <xdr:colOff>19050</xdr:colOff>
          <xdr:row>25</xdr:row>
          <xdr:rowOff>9525</xdr:rowOff>
        </xdr:to>
        <xdr:sp macro="" textlink="">
          <xdr:nvSpPr>
            <xdr:cNvPr id="1040" name="Check Box 1-4_2"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24</xdr:row>
          <xdr:rowOff>38100</xdr:rowOff>
        </xdr:from>
        <xdr:to>
          <xdr:col>28</xdr:col>
          <xdr:colOff>19050</xdr:colOff>
          <xdr:row>25</xdr:row>
          <xdr:rowOff>9525</xdr:rowOff>
        </xdr:to>
        <xdr:sp macro="" textlink="">
          <xdr:nvSpPr>
            <xdr:cNvPr id="1041" name="Check Box 1-4_3"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25</xdr:row>
          <xdr:rowOff>19050</xdr:rowOff>
        </xdr:from>
        <xdr:to>
          <xdr:col>8</xdr:col>
          <xdr:colOff>9525</xdr:colOff>
          <xdr:row>26</xdr:row>
          <xdr:rowOff>0</xdr:rowOff>
        </xdr:to>
        <xdr:sp macro="" textlink="">
          <xdr:nvSpPr>
            <xdr:cNvPr id="1042" name="Check Box 1-4_4"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xdr:row>
          <xdr:rowOff>19050</xdr:rowOff>
        </xdr:from>
        <xdr:to>
          <xdr:col>19</xdr:col>
          <xdr:colOff>19050</xdr:colOff>
          <xdr:row>26</xdr:row>
          <xdr:rowOff>0</xdr:rowOff>
        </xdr:to>
        <xdr:sp macro="" textlink="">
          <xdr:nvSpPr>
            <xdr:cNvPr id="1043" name="Check Box 1-4_5"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58</xdr:row>
          <xdr:rowOff>19050</xdr:rowOff>
        </xdr:from>
        <xdr:to>
          <xdr:col>21</xdr:col>
          <xdr:colOff>57150</xdr:colOff>
          <xdr:row>59</xdr:row>
          <xdr:rowOff>9525</xdr:rowOff>
        </xdr:to>
        <xdr:sp macro="" textlink="">
          <xdr:nvSpPr>
            <xdr:cNvPr id="1218" name="Check Box 2-2-1-1" hidden="1">
              <a:extLst>
                <a:ext uri="{63B3BB69-23CF-44E3-9099-C40C66FF867C}">
                  <a14:compatExt spid="_x0000_s1218"/>
                </a:ext>
                <a:ext uri="{FF2B5EF4-FFF2-40B4-BE49-F238E27FC236}">
                  <a16:creationId xmlns:a16="http://schemas.microsoft.com/office/drawing/2014/main" id="{00000000-0008-0000-01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58</xdr:row>
          <xdr:rowOff>19050</xdr:rowOff>
        </xdr:from>
        <xdr:to>
          <xdr:col>30</xdr:col>
          <xdr:colOff>57150</xdr:colOff>
          <xdr:row>59</xdr:row>
          <xdr:rowOff>6350</xdr:rowOff>
        </xdr:to>
        <xdr:sp macro="" textlink="">
          <xdr:nvSpPr>
            <xdr:cNvPr id="1219" name="Check Box 2-2-1-2" hidden="1">
              <a:extLst>
                <a:ext uri="{63B3BB69-23CF-44E3-9099-C40C66FF867C}">
                  <a14:compatExt spid="_x0000_s1219"/>
                </a:ext>
                <a:ext uri="{FF2B5EF4-FFF2-40B4-BE49-F238E27FC236}">
                  <a16:creationId xmlns:a16="http://schemas.microsoft.com/office/drawing/2014/main" id="{00000000-0008-0000-01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59</xdr:row>
          <xdr:rowOff>19050</xdr:rowOff>
        </xdr:from>
        <xdr:to>
          <xdr:col>21</xdr:col>
          <xdr:colOff>76200</xdr:colOff>
          <xdr:row>60</xdr:row>
          <xdr:rowOff>6350</xdr:rowOff>
        </xdr:to>
        <xdr:sp macro="" textlink="">
          <xdr:nvSpPr>
            <xdr:cNvPr id="1220" name="Check Box 2-2-1-3"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59</xdr:row>
          <xdr:rowOff>19050</xdr:rowOff>
        </xdr:from>
        <xdr:to>
          <xdr:col>30</xdr:col>
          <xdr:colOff>19050</xdr:colOff>
          <xdr:row>60</xdr:row>
          <xdr:rowOff>19050</xdr:rowOff>
        </xdr:to>
        <xdr:sp macro="" textlink="">
          <xdr:nvSpPr>
            <xdr:cNvPr id="1221" name="Check Box 2-2-1-4" hidden="1">
              <a:extLst>
                <a:ext uri="{63B3BB69-23CF-44E3-9099-C40C66FF867C}">
                  <a14:compatExt spid="_x0000_s1221"/>
                </a:ext>
                <a:ext uri="{FF2B5EF4-FFF2-40B4-BE49-F238E27FC236}">
                  <a16:creationId xmlns:a16="http://schemas.microsoft.com/office/drawing/2014/main" id="{00000000-0008-0000-01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60</xdr:row>
          <xdr:rowOff>19050</xdr:rowOff>
        </xdr:from>
        <xdr:to>
          <xdr:col>21</xdr:col>
          <xdr:colOff>57150</xdr:colOff>
          <xdr:row>61</xdr:row>
          <xdr:rowOff>19050</xdr:rowOff>
        </xdr:to>
        <xdr:sp macro="" textlink="">
          <xdr:nvSpPr>
            <xdr:cNvPr id="1364" name="Check Box 2-2-2-1" hidden="1">
              <a:extLst>
                <a:ext uri="{63B3BB69-23CF-44E3-9099-C40C66FF867C}">
                  <a14:compatExt spid="_x0000_s1364"/>
                </a:ext>
                <a:ext uri="{FF2B5EF4-FFF2-40B4-BE49-F238E27FC236}">
                  <a16:creationId xmlns:a16="http://schemas.microsoft.com/office/drawing/2014/main" id="{00000000-0008-0000-01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60</xdr:row>
          <xdr:rowOff>19050</xdr:rowOff>
        </xdr:from>
        <xdr:to>
          <xdr:col>30</xdr:col>
          <xdr:colOff>57150</xdr:colOff>
          <xdr:row>61</xdr:row>
          <xdr:rowOff>0</xdr:rowOff>
        </xdr:to>
        <xdr:sp macro="" textlink="">
          <xdr:nvSpPr>
            <xdr:cNvPr id="1365" name="Check Box 2-2-2-2" hidden="1">
              <a:extLst>
                <a:ext uri="{63B3BB69-23CF-44E3-9099-C40C66FF867C}">
                  <a14:compatExt spid="_x0000_s1365"/>
                </a:ext>
                <a:ext uri="{FF2B5EF4-FFF2-40B4-BE49-F238E27FC236}">
                  <a16:creationId xmlns:a16="http://schemas.microsoft.com/office/drawing/2014/main" id="{00000000-0008-0000-01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61</xdr:row>
          <xdr:rowOff>19050</xdr:rowOff>
        </xdr:from>
        <xdr:to>
          <xdr:col>21</xdr:col>
          <xdr:colOff>76200</xdr:colOff>
          <xdr:row>62</xdr:row>
          <xdr:rowOff>0</xdr:rowOff>
        </xdr:to>
        <xdr:sp macro="" textlink="">
          <xdr:nvSpPr>
            <xdr:cNvPr id="1366" name="Check Box 2-2-2-3" hidden="1">
              <a:extLst>
                <a:ext uri="{63B3BB69-23CF-44E3-9099-C40C66FF867C}">
                  <a14:compatExt spid="_x0000_s1366"/>
                </a:ext>
                <a:ext uri="{FF2B5EF4-FFF2-40B4-BE49-F238E27FC236}">
                  <a16:creationId xmlns:a16="http://schemas.microsoft.com/office/drawing/2014/main" id="{00000000-0008-0000-01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61</xdr:row>
          <xdr:rowOff>19050</xdr:rowOff>
        </xdr:from>
        <xdr:to>
          <xdr:col>30</xdr:col>
          <xdr:colOff>19050</xdr:colOff>
          <xdr:row>62</xdr:row>
          <xdr:rowOff>19050</xdr:rowOff>
        </xdr:to>
        <xdr:sp macro="" textlink="">
          <xdr:nvSpPr>
            <xdr:cNvPr id="1367" name="Check Box 2-2-2-4" hidden="1">
              <a:extLst>
                <a:ext uri="{63B3BB69-23CF-44E3-9099-C40C66FF867C}">
                  <a14:compatExt spid="_x0000_s1367"/>
                </a:ext>
                <a:ext uri="{FF2B5EF4-FFF2-40B4-BE49-F238E27FC236}">
                  <a16:creationId xmlns:a16="http://schemas.microsoft.com/office/drawing/2014/main" id="{00000000-0008-0000-01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62</xdr:row>
          <xdr:rowOff>19050</xdr:rowOff>
        </xdr:from>
        <xdr:to>
          <xdr:col>21</xdr:col>
          <xdr:colOff>76200</xdr:colOff>
          <xdr:row>63</xdr:row>
          <xdr:rowOff>0</xdr:rowOff>
        </xdr:to>
        <xdr:sp macro="" textlink="">
          <xdr:nvSpPr>
            <xdr:cNvPr id="1369" name="Check Box 2-2-2-5" hidden="1">
              <a:extLst>
                <a:ext uri="{63B3BB69-23CF-44E3-9099-C40C66FF867C}">
                  <a14:compatExt spid="_x0000_s1369"/>
                </a:ext>
                <a:ext uri="{FF2B5EF4-FFF2-40B4-BE49-F238E27FC236}">
                  <a16:creationId xmlns:a16="http://schemas.microsoft.com/office/drawing/2014/main" id="{00000000-0008-0000-01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62</xdr:row>
          <xdr:rowOff>19050</xdr:rowOff>
        </xdr:from>
        <xdr:to>
          <xdr:col>30</xdr:col>
          <xdr:colOff>19050</xdr:colOff>
          <xdr:row>63</xdr:row>
          <xdr:rowOff>19050</xdr:rowOff>
        </xdr:to>
        <xdr:sp macro="" textlink="">
          <xdr:nvSpPr>
            <xdr:cNvPr id="1370" name="Check Box 2-2-2-6" hidden="1">
              <a:extLst>
                <a:ext uri="{63B3BB69-23CF-44E3-9099-C40C66FF867C}">
                  <a14:compatExt spid="_x0000_s1370"/>
                </a:ext>
                <a:ext uri="{FF2B5EF4-FFF2-40B4-BE49-F238E27FC236}">
                  <a16:creationId xmlns:a16="http://schemas.microsoft.com/office/drawing/2014/main" id="{00000000-0008-0000-01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63</xdr:row>
          <xdr:rowOff>19050</xdr:rowOff>
        </xdr:from>
        <xdr:to>
          <xdr:col>21</xdr:col>
          <xdr:colOff>57150</xdr:colOff>
          <xdr:row>64</xdr:row>
          <xdr:rowOff>19050</xdr:rowOff>
        </xdr:to>
        <xdr:sp macro="" textlink="">
          <xdr:nvSpPr>
            <xdr:cNvPr id="1378" name="Check Box 2-2-3-1" hidden="1">
              <a:extLst>
                <a:ext uri="{63B3BB69-23CF-44E3-9099-C40C66FF867C}">
                  <a14:compatExt spid="_x0000_s1378"/>
                </a:ext>
                <a:ext uri="{FF2B5EF4-FFF2-40B4-BE49-F238E27FC236}">
                  <a16:creationId xmlns:a16="http://schemas.microsoft.com/office/drawing/2014/main" id="{00000000-0008-0000-01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63</xdr:row>
          <xdr:rowOff>19050</xdr:rowOff>
        </xdr:from>
        <xdr:to>
          <xdr:col>30</xdr:col>
          <xdr:colOff>57150</xdr:colOff>
          <xdr:row>64</xdr:row>
          <xdr:rowOff>6350</xdr:rowOff>
        </xdr:to>
        <xdr:sp macro="" textlink="">
          <xdr:nvSpPr>
            <xdr:cNvPr id="1379" name="Check Box 2-2-3-2" hidden="1">
              <a:extLst>
                <a:ext uri="{63B3BB69-23CF-44E3-9099-C40C66FF867C}">
                  <a14:compatExt spid="_x0000_s1379"/>
                </a:ext>
                <a:ext uri="{FF2B5EF4-FFF2-40B4-BE49-F238E27FC236}">
                  <a16:creationId xmlns:a16="http://schemas.microsoft.com/office/drawing/2014/main" id="{00000000-0008-0000-01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65</xdr:row>
          <xdr:rowOff>28575</xdr:rowOff>
        </xdr:from>
        <xdr:to>
          <xdr:col>21</xdr:col>
          <xdr:colOff>57150</xdr:colOff>
          <xdr:row>65</xdr:row>
          <xdr:rowOff>257175</xdr:rowOff>
        </xdr:to>
        <xdr:sp macro="" textlink="">
          <xdr:nvSpPr>
            <xdr:cNvPr id="1380" name="Check Box 2-2-4" hidden="1">
              <a:extLst>
                <a:ext uri="{63B3BB69-23CF-44E3-9099-C40C66FF867C}">
                  <a14:compatExt spid="_x0000_s1380"/>
                </a:ext>
                <a:ext uri="{FF2B5EF4-FFF2-40B4-BE49-F238E27FC236}">
                  <a16:creationId xmlns:a16="http://schemas.microsoft.com/office/drawing/2014/main" id="{00000000-0008-0000-01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66</xdr:row>
          <xdr:rowOff>28575</xdr:rowOff>
        </xdr:from>
        <xdr:to>
          <xdr:col>21</xdr:col>
          <xdr:colOff>57150</xdr:colOff>
          <xdr:row>66</xdr:row>
          <xdr:rowOff>247650</xdr:rowOff>
        </xdr:to>
        <xdr:sp macro="" textlink="">
          <xdr:nvSpPr>
            <xdr:cNvPr id="1382" name="Check Box 2-2-5" hidden="1">
              <a:extLst>
                <a:ext uri="{63B3BB69-23CF-44E3-9099-C40C66FF867C}">
                  <a14:compatExt spid="_x0000_s1382"/>
                </a:ext>
                <a:ext uri="{FF2B5EF4-FFF2-40B4-BE49-F238E27FC236}">
                  <a16:creationId xmlns:a16="http://schemas.microsoft.com/office/drawing/2014/main" id="{00000000-0008-0000-01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67</xdr:row>
          <xdr:rowOff>28575</xdr:rowOff>
        </xdr:from>
        <xdr:to>
          <xdr:col>21</xdr:col>
          <xdr:colOff>57150</xdr:colOff>
          <xdr:row>67</xdr:row>
          <xdr:rowOff>257175</xdr:rowOff>
        </xdr:to>
        <xdr:sp macro="" textlink="">
          <xdr:nvSpPr>
            <xdr:cNvPr id="1384" name="Check Box 2-2-6-1" hidden="1">
              <a:extLst>
                <a:ext uri="{63B3BB69-23CF-44E3-9099-C40C66FF867C}">
                  <a14:compatExt spid="_x0000_s1384"/>
                </a:ext>
                <a:ext uri="{FF2B5EF4-FFF2-40B4-BE49-F238E27FC236}">
                  <a16:creationId xmlns:a16="http://schemas.microsoft.com/office/drawing/2014/main" id="{00000000-0008-0000-01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67</xdr:row>
          <xdr:rowOff>28575</xdr:rowOff>
        </xdr:from>
        <xdr:to>
          <xdr:col>30</xdr:col>
          <xdr:colOff>57150</xdr:colOff>
          <xdr:row>67</xdr:row>
          <xdr:rowOff>238125</xdr:rowOff>
        </xdr:to>
        <xdr:sp macro="" textlink="">
          <xdr:nvSpPr>
            <xdr:cNvPr id="1385" name="Check Box 2-2-6-2" hidden="1">
              <a:extLst>
                <a:ext uri="{63B3BB69-23CF-44E3-9099-C40C66FF867C}">
                  <a14:compatExt spid="_x0000_s1385"/>
                </a:ext>
                <a:ext uri="{FF2B5EF4-FFF2-40B4-BE49-F238E27FC236}">
                  <a16:creationId xmlns:a16="http://schemas.microsoft.com/office/drawing/2014/main" id="{00000000-0008-0000-01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68</xdr:row>
          <xdr:rowOff>28575</xdr:rowOff>
        </xdr:from>
        <xdr:to>
          <xdr:col>21</xdr:col>
          <xdr:colOff>57150</xdr:colOff>
          <xdr:row>68</xdr:row>
          <xdr:rowOff>247650</xdr:rowOff>
        </xdr:to>
        <xdr:sp macro="" textlink="">
          <xdr:nvSpPr>
            <xdr:cNvPr id="1386" name="Check Box 2-2-7" hidden="1">
              <a:extLst>
                <a:ext uri="{63B3BB69-23CF-44E3-9099-C40C66FF867C}">
                  <a14:compatExt spid="_x0000_s1386"/>
                </a:ext>
                <a:ext uri="{FF2B5EF4-FFF2-40B4-BE49-F238E27FC236}">
                  <a16:creationId xmlns:a16="http://schemas.microsoft.com/office/drawing/2014/main" id="{00000000-0008-0000-01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69</xdr:row>
          <xdr:rowOff>19050</xdr:rowOff>
        </xdr:from>
        <xdr:to>
          <xdr:col>21</xdr:col>
          <xdr:colOff>57150</xdr:colOff>
          <xdr:row>70</xdr:row>
          <xdr:rowOff>19050</xdr:rowOff>
        </xdr:to>
        <xdr:sp macro="" textlink="">
          <xdr:nvSpPr>
            <xdr:cNvPr id="1387" name="Check Box 2-2-8-1" hidden="1">
              <a:extLst>
                <a:ext uri="{63B3BB69-23CF-44E3-9099-C40C66FF867C}">
                  <a14:compatExt spid="_x0000_s1387"/>
                </a:ext>
                <a:ext uri="{FF2B5EF4-FFF2-40B4-BE49-F238E27FC236}">
                  <a16:creationId xmlns:a16="http://schemas.microsoft.com/office/drawing/2014/main" id="{00000000-0008-0000-01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70</xdr:row>
          <xdr:rowOff>19050</xdr:rowOff>
        </xdr:from>
        <xdr:to>
          <xdr:col>21</xdr:col>
          <xdr:colOff>76200</xdr:colOff>
          <xdr:row>71</xdr:row>
          <xdr:rowOff>0</xdr:rowOff>
        </xdr:to>
        <xdr:sp macro="" textlink="">
          <xdr:nvSpPr>
            <xdr:cNvPr id="1388" name="Check Box 2-2-8-2" hidden="1">
              <a:extLst>
                <a:ext uri="{63B3BB69-23CF-44E3-9099-C40C66FF867C}">
                  <a14:compatExt spid="_x0000_s1388"/>
                </a:ext>
                <a:ext uri="{FF2B5EF4-FFF2-40B4-BE49-F238E27FC236}">
                  <a16:creationId xmlns:a16="http://schemas.microsoft.com/office/drawing/2014/main" id="{00000000-0008-0000-01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71</xdr:row>
          <xdr:rowOff>28575</xdr:rowOff>
        </xdr:from>
        <xdr:to>
          <xdr:col>21</xdr:col>
          <xdr:colOff>57150</xdr:colOff>
          <xdr:row>71</xdr:row>
          <xdr:rowOff>247650</xdr:rowOff>
        </xdr:to>
        <xdr:sp macro="" textlink="">
          <xdr:nvSpPr>
            <xdr:cNvPr id="1389" name="Check Box 2-2-9" hidden="1">
              <a:extLst>
                <a:ext uri="{63B3BB69-23CF-44E3-9099-C40C66FF867C}">
                  <a14:compatExt spid="_x0000_s1389"/>
                </a:ext>
                <a:ext uri="{FF2B5EF4-FFF2-40B4-BE49-F238E27FC236}">
                  <a16:creationId xmlns:a16="http://schemas.microsoft.com/office/drawing/2014/main" id="{00000000-0008-0000-01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72</xdr:row>
          <xdr:rowOff>19050</xdr:rowOff>
        </xdr:from>
        <xdr:to>
          <xdr:col>21</xdr:col>
          <xdr:colOff>57150</xdr:colOff>
          <xdr:row>73</xdr:row>
          <xdr:rowOff>19050</xdr:rowOff>
        </xdr:to>
        <xdr:sp macro="" textlink="">
          <xdr:nvSpPr>
            <xdr:cNvPr id="1390" name="Check Box 2-2-10" hidden="1">
              <a:extLst>
                <a:ext uri="{63B3BB69-23CF-44E3-9099-C40C66FF867C}">
                  <a14:compatExt spid="_x0000_s1390"/>
                </a:ext>
                <a:ext uri="{FF2B5EF4-FFF2-40B4-BE49-F238E27FC236}">
                  <a16:creationId xmlns:a16="http://schemas.microsoft.com/office/drawing/2014/main" id="{00000000-0008-0000-01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74</xdr:row>
          <xdr:rowOff>28575</xdr:rowOff>
        </xdr:from>
        <xdr:to>
          <xdr:col>21</xdr:col>
          <xdr:colOff>57150</xdr:colOff>
          <xdr:row>74</xdr:row>
          <xdr:rowOff>247650</xdr:rowOff>
        </xdr:to>
        <xdr:sp macro="" textlink="">
          <xdr:nvSpPr>
            <xdr:cNvPr id="1392" name="Check Box 2-2-11" hidden="1">
              <a:extLst>
                <a:ext uri="{63B3BB69-23CF-44E3-9099-C40C66FF867C}">
                  <a14:compatExt spid="_x0000_s1392"/>
                </a:ext>
                <a:ext uri="{FF2B5EF4-FFF2-40B4-BE49-F238E27FC236}">
                  <a16:creationId xmlns:a16="http://schemas.microsoft.com/office/drawing/2014/main" id="{00000000-0008-0000-01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75</xdr:row>
          <xdr:rowOff>28575</xdr:rowOff>
        </xdr:from>
        <xdr:to>
          <xdr:col>21</xdr:col>
          <xdr:colOff>57150</xdr:colOff>
          <xdr:row>75</xdr:row>
          <xdr:rowOff>247650</xdr:rowOff>
        </xdr:to>
        <xdr:sp macro="" textlink="">
          <xdr:nvSpPr>
            <xdr:cNvPr id="1393" name="Check Box 2-2-12" hidden="1">
              <a:extLst>
                <a:ext uri="{63B3BB69-23CF-44E3-9099-C40C66FF867C}">
                  <a14:compatExt spid="_x0000_s1393"/>
                </a:ext>
                <a:ext uri="{FF2B5EF4-FFF2-40B4-BE49-F238E27FC236}">
                  <a16:creationId xmlns:a16="http://schemas.microsoft.com/office/drawing/2014/main" id="{00000000-0008-0000-01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76</xdr:row>
          <xdr:rowOff>19050</xdr:rowOff>
        </xdr:from>
        <xdr:to>
          <xdr:col>21</xdr:col>
          <xdr:colOff>57150</xdr:colOff>
          <xdr:row>77</xdr:row>
          <xdr:rowOff>19050</xdr:rowOff>
        </xdr:to>
        <xdr:sp macro="" textlink="">
          <xdr:nvSpPr>
            <xdr:cNvPr id="1395" name="Check Box 2-2-13-1" hidden="1">
              <a:extLst>
                <a:ext uri="{63B3BB69-23CF-44E3-9099-C40C66FF867C}">
                  <a14:compatExt spid="_x0000_s1395"/>
                </a:ext>
                <a:ext uri="{FF2B5EF4-FFF2-40B4-BE49-F238E27FC236}">
                  <a16:creationId xmlns:a16="http://schemas.microsoft.com/office/drawing/2014/main" id="{00000000-0008-0000-01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76</xdr:row>
          <xdr:rowOff>19050</xdr:rowOff>
        </xdr:from>
        <xdr:to>
          <xdr:col>30</xdr:col>
          <xdr:colOff>57150</xdr:colOff>
          <xdr:row>77</xdr:row>
          <xdr:rowOff>0</xdr:rowOff>
        </xdr:to>
        <xdr:sp macro="" textlink="">
          <xdr:nvSpPr>
            <xdr:cNvPr id="1396" name="Check Box 2-2-13-2" hidden="1">
              <a:extLst>
                <a:ext uri="{63B3BB69-23CF-44E3-9099-C40C66FF867C}">
                  <a14:compatExt spid="_x0000_s1396"/>
                </a:ext>
                <a:ext uri="{FF2B5EF4-FFF2-40B4-BE49-F238E27FC236}">
                  <a16:creationId xmlns:a16="http://schemas.microsoft.com/office/drawing/2014/main" id="{00000000-0008-0000-01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77</xdr:row>
          <xdr:rowOff>19050</xdr:rowOff>
        </xdr:from>
        <xdr:to>
          <xdr:col>21</xdr:col>
          <xdr:colOff>76200</xdr:colOff>
          <xdr:row>78</xdr:row>
          <xdr:rowOff>0</xdr:rowOff>
        </xdr:to>
        <xdr:sp macro="" textlink="">
          <xdr:nvSpPr>
            <xdr:cNvPr id="1397" name="Check Box 2-2-13-3" hidden="1">
              <a:extLst>
                <a:ext uri="{63B3BB69-23CF-44E3-9099-C40C66FF867C}">
                  <a14:compatExt spid="_x0000_s1397"/>
                </a:ext>
                <a:ext uri="{FF2B5EF4-FFF2-40B4-BE49-F238E27FC236}">
                  <a16:creationId xmlns:a16="http://schemas.microsoft.com/office/drawing/2014/main" id="{00000000-0008-0000-01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77</xdr:row>
          <xdr:rowOff>19050</xdr:rowOff>
        </xdr:from>
        <xdr:to>
          <xdr:col>30</xdr:col>
          <xdr:colOff>19050</xdr:colOff>
          <xdr:row>78</xdr:row>
          <xdr:rowOff>19050</xdr:rowOff>
        </xdr:to>
        <xdr:sp macro="" textlink="">
          <xdr:nvSpPr>
            <xdr:cNvPr id="1398" name="Check Box 2-2-13-4" hidden="1">
              <a:extLst>
                <a:ext uri="{63B3BB69-23CF-44E3-9099-C40C66FF867C}">
                  <a14:compatExt spid="_x0000_s1398"/>
                </a:ext>
                <a:ext uri="{FF2B5EF4-FFF2-40B4-BE49-F238E27FC236}">
                  <a16:creationId xmlns:a16="http://schemas.microsoft.com/office/drawing/2014/main" id="{00000000-0008-0000-01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78</xdr:row>
          <xdr:rowOff>19050</xdr:rowOff>
        </xdr:from>
        <xdr:to>
          <xdr:col>21</xdr:col>
          <xdr:colOff>76200</xdr:colOff>
          <xdr:row>79</xdr:row>
          <xdr:rowOff>0</xdr:rowOff>
        </xdr:to>
        <xdr:sp macro="" textlink="">
          <xdr:nvSpPr>
            <xdr:cNvPr id="1399" name="Check Box 2-2-13-5" hidden="1">
              <a:extLst>
                <a:ext uri="{63B3BB69-23CF-44E3-9099-C40C66FF867C}">
                  <a14:compatExt spid="_x0000_s1399"/>
                </a:ext>
                <a:ext uri="{FF2B5EF4-FFF2-40B4-BE49-F238E27FC236}">
                  <a16:creationId xmlns:a16="http://schemas.microsoft.com/office/drawing/2014/main" id="{00000000-0008-0000-01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79</xdr:row>
          <xdr:rowOff>19050</xdr:rowOff>
        </xdr:from>
        <xdr:to>
          <xdr:col>24</xdr:col>
          <xdr:colOff>57150</xdr:colOff>
          <xdr:row>80</xdr:row>
          <xdr:rowOff>19050</xdr:rowOff>
        </xdr:to>
        <xdr:sp macro="" textlink="">
          <xdr:nvSpPr>
            <xdr:cNvPr id="1405" name="Check Box 2-2-141-1" hidden="1">
              <a:extLst>
                <a:ext uri="{63B3BB69-23CF-44E3-9099-C40C66FF867C}">
                  <a14:compatExt spid="_x0000_s1405"/>
                </a:ext>
                <a:ext uri="{FF2B5EF4-FFF2-40B4-BE49-F238E27FC236}">
                  <a16:creationId xmlns:a16="http://schemas.microsoft.com/office/drawing/2014/main" id="{00000000-0008-0000-01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79</xdr:row>
          <xdr:rowOff>19050</xdr:rowOff>
        </xdr:from>
        <xdr:to>
          <xdr:col>32</xdr:col>
          <xdr:colOff>95250</xdr:colOff>
          <xdr:row>80</xdr:row>
          <xdr:rowOff>6350</xdr:rowOff>
        </xdr:to>
        <xdr:sp macro="" textlink="">
          <xdr:nvSpPr>
            <xdr:cNvPr id="1406" name="Check Box 2-2-141-2" hidden="1">
              <a:extLst>
                <a:ext uri="{63B3BB69-23CF-44E3-9099-C40C66FF867C}">
                  <a14:compatExt spid="_x0000_s1406"/>
                </a:ext>
                <a:ext uri="{FF2B5EF4-FFF2-40B4-BE49-F238E27FC236}">
                  <a16:creationId xmlns:a16="http://schemas.microsoft.com/office/drawing/2014/main" id="{00000000-0008-0000-01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80</xdr:row>
          <xdr:rowOff>19050</xdr:rowOff>
        </xdr:from>
        <xdr:to>
          <xdr:col>24</xdr:col>
          <xdr:colOff>57150</xdr:colOff>
          <xdr:row>81</xdr:row>
          <xdr:rowOff>19050</xdr:rowOff>
        </xdr:to>
        <xdr:sp macro="" textlink="">
          <xdr:nvSpPr>
            <xdr:cNvPr id="1407" name="Check Box 2-2-141-3" hidden="1">
              <a:extLst>
                <a:ext uri="{63B3BB69-23CF-44E3-9099-C40C66FF867C}">
                  <a14:compatExt spid="_x0000_s1407"/>
                </a:ext>
                <a:ext uri="{FF2B5EF4-FFF2-40B4-BE49-F238E27FC236}">
                  <a16:creationId xmlns:a16="http://schemas.microsoft.com/office/drawing/2014/main" id="{00000000-0008-0000-01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80</xdr:row>
          <xdr:rowOff>19050</xdr:rowOff>
        </xdr:from>
        <xdr:to>
          <xdr:col>32</xdr:col>
          <xdr:colOff>95250</xdr:colOff>
          <xdr:row>81</xdr:row>
          <xdr:rowOff>6350</xdr:rowOff>
        </xdr:to>
        <xdr:sp macro="" textlink="">
          <xdr:nvSpPr>
            <xdr:cNvPr id="1408" name="Check Box 2-2-141-4" hidden="1">
              <a:extLst>
                <a:ext uri="{63B3BB69-23CF-44E3-9099-C40C66FF867C}">
                  <a14:compatExt spid="_x0000_s1408"/>
                </a:ext>
                <a:ext uri="{FF2B5EF4-FFF2-40B4-BE49-F238E27FC236}">
                  <a16:creationId xmlns:a16="http://schemas.microsoft.com/office/drawing/2014/main" id="{00000000-0008-0000-01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81</xdr:row>
          <xdr:rowOff>19050</xdr:rowOff>
        </xdr:from>
        <xdr:to>
          <xdr:col>24</xdr:col>
          <xdr:colOff>57150</xdr:colOff>
          <xdr:row>82</xdr:row>
          <xdr:rowOff>19050</xdr:rowOff>
        </xdr:to>
        <xdr:sp macro="" textlink="">
          <xdr:nvSpPr>
            <xdr:cNvPr id="1410" name="Check Box 2-2-141-5" hidden="1">
              <a:extLst>
                <a:ext uri="{63B3BB69-23CF-44E3-9099-C40C66FF867C}">
                  <a14:compatExt spid="_x0000_s1410"/>
                </a:ext>
                <a:ext uri="{FF2B5EF4-FFF2-40B4-BE49-F238E27FC236}">
                  <a16:creationId xmlns:a16="http://schemas.microsoft.com/office/drawing/2014/main" id="{00000000-0008-0000-01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82</xdr:row>
          <xdr:rowOff>19050</xdr:rowOff>
        </xdr:from>
        <xdr:to>
          <xdr:col>24</xdr:col>
          <xdr:colOff>57150</xdr:colOff>
          <xdr:row>83</xdr:row>
          <xdr:rowOff>19050</xdr:rowOff>
        </xdr:to>
        <xdr:sp macro="" textlink="">
          <xdr:nvSpPr>
            <xdr:cNvPr id="1411" name="Check Box 2-2-142-1" hidden="1">
              <a:extLst>
                <a:ext uri="{63B3BB69-23CF-44E3-9099-C40C66FF867C}">
                  <a14:compatExt spid="_x0000_s1411"/>
                </a:ext>
                <a:ext uri="{FF2B5EF4-FFF2-40B4-BE49-F238E27FC236}">
                  <a16:creationId xmlns:a16="http://schemas.microsoft.com/office/drawing/2014/main" id="{00000000-0008-0000-01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82</xdr:row>
          <xdr:rowOff>19050</xdr:rowOff>
        </xdr:from>
        <xdr:to>
          <xdr:col>32</xdr:col>
          <xdr:colOff>95250</xdr:colOff>
          <xdr:row>83</xdr:row>
          <xdr:rowOff>0</xdr:rowOff>
        </xdr:to>
        <xdr:sp macro="" textlink="">
          <xdr:nvSpPr>
            <xdr:cNvPr id="1412" name="Check Box 2-2-142-2" hidden="1">
              <a:extLst>
                <a:ext uri="{63B3BB69-23CF-44E3-9099-C40C66FF867C}">
                  <a14:compatExt spid="_x0000_s1412"/>
                </a:ext>
                <a:ext uri="{FF2B5EF4-FFF2-40B4-BE49-F238E27FC236}">
                  <a16:creationId xmlns:a16="http://schemas.microsoft.com/office/drawing/2014/main" id="{00000000-0008-0000-01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83</xdr:row>
          <xdr:rowOff>19050</xdr:rowOff>
        </xdr:from>
        <xdr:to>
          <xdr:col>24</xdr:col>
          <xdr:colOff>57150</xdr:colOff>
          <xdr:row>84</xdr:row>
          <xdr:rowOff>19050</xdr:rowOff>
        </xdr:to>
        <xdr:sp macro="" textlink="">
          <xdr:nvSpPr>
            <xdr:cNvPr id="1413" name="Check Box 2-2-142-3" hidden="1">
              <a:extLst>
                <a:ext uri="{63B3BB69-23CF-44E3-9099-C40C66FF867C}">
                  <a14:compatExt spid="_x0000_s1413"/>
                </a:ext>
                <a:ext uri="{FF2B5EF4-FFF2-40B4-BE49-F238E27FC236}">
                  <a16:creationId xmlns:a16="http://schemas.microsoft.com/office/drawing/2014/main" id="{00000000-0008-0000-01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83</xdr:row>
          <xdr:rowOff>19050</xdr:rowOff>
        </xdr:from>
        <xdr:to>
          <xdr:col>32</xdr:col>
          <xdr:colOff>95250</xdr:colOff>
          <xdr:row>84</xdr:row>
          <xdr:rowOff>0</xdr:rowOff>
        </xdr:to>
        <xdr:sp macro="" textlink="">
          <xdr:nvSpPr>
            <xdr:cNvPr id="1414" name="Check Box 2-2-142-4" hidden="1">
              <a:extLst>
                <a:ext uri="{63B3BB69-23CF-44E3-9099-C40C66FF867C}">
                  <a14:compatExt spid="_x0000_s1414"/>
                </a:ext>
                <a:ext uri="{FF2B5EF4-FFF2-40B4-BE49-F238E27FC236}">
                  <a16:creationId xmlns:a16="http://schemas.microsoft.com/office/drawing/2014/main" id="{00000000-0008-0000-01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84</xdr:row>
          <xdr:rowOff>19050</xdr:rowOff>
        </xdr:from>
        <xdr:to>
          <xdr:col>24</xdr:col>
          <xdr:colOff>57150</xdr:colOff>
          <xdr:row>85</xdr:row>
          <xdr:rowOff>19050</xdr:rowOff>
        </xdr:to>
        <xdr:sp macro="" textlink="">
          <xdr:nvSpPr>
            <xdr:cNvPr id="1415" name="Check Box 2-2-142-5" hidden="1">
              <a:extLst>
                <a:ext uri="{63B3BB69-23CF-44E3-9099-C40C66FF867C}">
                  <a14:compatExt spid="_x0000_s1415"/>
                </a:ext>
                <a:ext uri="{FF2B5EF4-FFF2-40B4-BE49-F238E27FC236}">
                  <a16:creationId xmlns:a16="http://schemas.microsoft.com/office/drawing/2014/main" id="{00000000-0008-0000-01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85</xdr:row>
          <xdr:rowOff>19050</xdr:rowOff>
        </xdr:from>
        <xdr:to>
          <xdr:col>24</xdr:col>
          <xdr:colOff>57150</xdr:colOff>
          <xdr:row>86</xdr:row>
          <xdr:rowOff>19050</xdr:rowOff>
        </xdr:to>
        <xdr:sp macro="" textlink="">
          <xdr:nvSpPr>
            <xdr:cNvPr id="1417" name="Check Box 2-2-143" hidden="1">
              <a:extLst>
                <a:ext uri="{63B3BB69-23CF-44E3-9099-C40C66FF867C}">
                  <a14:compatExt spid="_x0000_s1417"/>
                </a:ext>
                <a:ext uri="{FF2B5EF4-FFF2-40B4-BE49-F238E27FC236}">
                  <a16:creationId xmlns:a16="http://schemas.microsoft.com/office/drawing/2014/main" id="{00000000-0008-0000-01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86</xdr:row>
          <xdr:rowOff>19050</xdr:rowOff>
        </xdr:from>
        <xdr:to>
          <xdr:col>24</xdr:col>
          <xdr:colOff>57150</xdr:colOff>
          <xdr:row>87</xdr:row>
          <xdr:rowOff>19050</xdr:rowOff>
        </xdr:to>
        <xdr:sp macro="" textlink="">
          <xdr:nvSpPr>
            <xdr:cNvPr id="1419" name="Check Box 2-2-144" hidden="1">
              <a:extLst>
                <a:ext uri="{63B3BB69-23CF-44E3-9099-C40C66FF867C}">
                  <a14:compatExt spid="_x0000_s1419"/>
                </a:ext>
                <a:ext uri="{FF2B5EF4-FFF2-40B4-BE49-F238E27FC236}">
                  <a16:creationId xmlns:a16="http://schemas.microsoft.com/office/drawing/2014/main" id="{00000000-0008-0000-01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87</xdr:row>
          <xdr:rowOff>19050</xdr:rowOff>
        </xdr:from>
        <xdr:to>
          <xdr:col>24</xdr:col>
          <xdr:colOff>57150</xdr:colOff>
          <xdr:row>88</xdr:row>
          <xdr:rowOff>19050</xdr:rowOff>
        </xdr:to>
        <xdr:sp macro="" textlink="">
          <xdr:nvSpPr>
            <xdr:cNvPr id="1421" name="Check Box 2-2-151-1" hidden="1">
              <a:extLst>
                <a:ext uri="{63B3BB69-23CF-44E3-9099-C40C66FF867C}">
                  <a14:compatExt spid="_x0000_s1421"/>
                </a:ext>
                <a:ext uri="{FF2B5EF4-FFF2-40B4-BE49-F238E27FC236}">
                  <a16:creationId xmlns:a16="http://schemas.microsoft.com/office/drawing/2014/main" id="{00000000-0008-0000-01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87</xdr:row>
          <xdr:rowOff>19050</xdr:rowOff>
        </xdr:from>
        <xdr:to>
          <xdr:col>32</xdr:col>
          <xdr:colOff>95250</xdr:colOff>
          <xdr:row>88</xdr:row>
          <xdr:rowOff>0</xdr:rowOff>
        </xdr:to>
        <xdr:sp macro="" textlink="">
          <xdr:nvSpPr>
            <xdr:cNvPr id="1422" name="Check Box 2-2-151-2" hidden="1">
              <a:extLst>
                <a:ext uri="{63B3BB69-23CF-44E3-9099-C40C66FF867C}">
                  <a14:compatExt spid="_x0000_s1422"/>
                </a:ext>
                <a:ext uri="{FF2B5EF4-FFF2-40B4-BE49-F238E27FC236}">
                  <a16:creationId xmlns:a16="http://schemas.microsoft.com/office/drawing/2014/main" id="{00000000-0008-0000-01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88</xdr:row>
          <xdr:rowOff>19050</xdr:rowOff>
        </xdr:from>
        <xdr:to>
          <xdr:col>24</xdr:col>
          <xdr:colOff>57150</xdr:colOff>
          <xdr:row>89</xdr:row>
          <xdr:rowOff>19050</xdr:rowOff>
        </xdr:to>
        <xdr:sp macro="" textlink="">
          <xdr:nvSpPr>
            <xdr:cNvPr id="1423" name="Check Box 2-2-151-3" hidden="1">
              <a:extLst>
                <a:ext uri="{63B3BB69-23CF-44E3-9099-C40C66FF867C}">
                  <a14:compatExt spid="_x0000_s1423"/>
                </a:ext>
                <a:ext uri="{FF2B5EF4-FFF2-40B4-BE49-F238E27FC236}">
                  <a16:creationId xmlns:a16="http://schemas.microsoft.com/office/drawing/2014/main" id="{00000000-0008-0000-01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88</xdr:row>
          <xdr:rowOff>19050</xdr:rowOff>
        </xdr:from>
        <xdr:to>
          <xdr:col>32</xdr:col>
          <xdr:colOff>95250</xdr:colOff>
          <xdr:row>89</xdr:row>
          <xdr:rowOff>0</xdr:rowOff>
        </xdr:to>
        <xdr:sp macro="" textlink="">
          <xdr:nvSpPr>
            <xdr:cNvPr id="1424" name="Check Box 2-2-151-4" hidden="1">
              <a:extLst>
                <a:ext uri="{63B3BB69-23CF-44E3-9099-C40C66FF867C}">
                  <a14:compatExt spid="_x0000_s1424"/>
                </a:ext>
                <a:ext uri="{FF2B5EF4-FFF2-40B4-BE49-F238E27FC236}">
                  <a16:creationId xmlns:a16="http://schemas.microsoft.com/office/drawing/2014/main" id="{00000000-0008-0000-01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89</xdr:row>
          <xdr:rowOff>19050</xdr:rowOff>
        </xdr:from>
        <xdr:to>
          <xdr:col>24</xdr:col>
          <xdr:colOff>57150</xdr:colOff>
          <xdr:row>90</xdr:row>
          <xdr:rowOff>19050</xdr:rowOff>
        </xdr:to>
        <xdr:sp macro="" textlink="">
          <xdr:nvSpPr>
            <xdr:cNvPr id="1426" name="Check Box 2-2-152-1" hidden="1">
              <a:extLst>
                <a:ext uri="{63B3BB69-23CF-44E3-9099-C40C66FF867C}">
                  <a14:compatExt spid="_x0000_s1426"/>
                </a:ext>
                <a:ext uri="{FF2B5EF4-FFF2-40B4-BE49-F238E27FC236}">
                  <a16:creationId xmlns:a16="http://schemas.microsoft.com/office/drawing/2014/main" id="{00000000-0008-0000-01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89</xdr:row>
          <xdr:rowOff>19050</xdr:rowOff>
        </xdr:from>
        <xdr:to>
          <xdr:col>32</xdr:col>
          <xdr:colOff>95250</xdr:colOff>
          <xdr:row>90</xdr:row>
          <xdr:rowOff>0</xdr:rowOff>
        </xdr:to>
        <xdr:sp macro="" textlink="">
          <xdr:nvSpPr>
            <xdr:cNvPr id="1427" name="Check Box 2-2-152-2" hidden="1">
              <a:extLst>
                <a:ext uri="{63B3BB69-23CF-44E3-9099-C40C66FF867C}">
                  <a14:compatExt spid="_x0000_s1427"/>
                </a:ext>
                <a:ext uri="{FF2B5EF4-FFF2-40B4-BE49-F238E27FC236}">
                  <a16:creationId xmlns:a16="http://schemas.microsoft.com/office/drawing/2014/main" id="{00000000-0008-0000-01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90</xdr:row>
          <xdr:rowOff>19050</xdr:rowOff>
        </xdr:from>
        <xdr:to>
          <xdr:col>24</xdr:col>
          <xdr:colOff>57150</xdr:colOff>
          <xdr:row>91</xdr:row>
          <xdr:rowOff>19050</xdr:rowOff>
        </xdr:to>
        <xdr:sp macro="" textlink="">
          <xdr:nvSpPr>
            <xdr:cNvPr id="1428" name="Check Box 2-2-152-3" hidden="1">
              <a:extLst>
                <a:ext uri="{63B3BB69-23CF-44E3-9099-C40C66FF867C}">
                  <a14:compatExt spid="_x0000_s1428"/>
                </a:ext>
                <a:ext uri="{FF2B5EF4-FFF2-40B4-BE49-F238E27FC236}">
                  <a16:creationId xmlns:a16="http://schemas.microsoft.com/office/drawing/2014/main" id="{00000000-0008-0000-01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90</xdr:row>
          <xdr:rowOff>19050</xdr:rowOff>
        </xdr:from>
        <xdr:to>
          <xdr:col>32</xdr:col>
          <xdr:colOff>95250</xdr:colOff>
          <xdr:row>91</xdr:row>
          <xdr:rowOff>0</xdr:rowOff>
        </xdr:to>
        <xdr:sp macro="" textlink="">
          <xdr:nvSpPr>
            <xdr:cNvPr id="1429" name="Check Box 2-2-152-4" hidden="1">
              <a:extLst>
                <a:ext uri="{63B3BB69-23CF-44E3-9099-C40C66FF867C}">
                  <a14:compatExt spid="_x0000_s1429"/>
                </a:ext>
                <a:ext uri="{FF2B5EF4-FFF2-40B4-BE49-F238E27FC236}">
                  <a16:creationId xmlns:a16="http://schemas.microsoft.com/office/drawing/2014/main" id="{00000000-0008-0000-01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91</xdr:row>
          <xdr:rowOff>19050</xdr:rowOff>
        </xdr:from>
        <xdr:to>
          <xdr:col>24</xdr:col>
          <xdr:colOff>57150</xdr:colOff>
          <xdr:row>92</xdr:row>
          <xdr:rowOff>19050</xdr:rowOff>
        </xdr:to>
        <xdr:sp macro="" textlink="">
          <xdr:nvSpPr>
            <xdr:cNvPr id="1431" name="Check Box 2-2-153-1" hidden="1">
              <a:extLst>
                <a:ext uri="{63B3BB69-23CF-44E3-9099-C40C66FF867C}">
                  <a14:compatExt spid="_x0000_s1431"/>
                </a:ext>
                <a:ext uri="{FF2B5EF4-FFF2-40B4-BE49-F238E27FC236}">
                  <a16:creationId xmlns:a16="http://schemas.microsoft.com/office/drawing/2014/main" id="{00000000-0008-0000-01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91</xdr:row>
          <xdr:rowOff>19050</xdr:rowOff>
        </xdr:from>
        <xdr:to>
          <xdr:col>32</xdr:col>
          <xdr:colOff>95250</xdr:colOff>
          <xdr:row>92</xdr:row>
          <xdr:rowOff>0</xdr:rowOff>
        </xdr:to>
        <xdr:sp macro="" textlink="">
          <xdr:nvSpPr>
            <xdr:cNvPr id="1432" name="Check Box 2-2-153-2" hidden="1">
              <a:extLst>
                <a:ext uri="{63B3BB69-23CF-44E3-9099-C40C66FF867C}">
                  <a14:compatExt spid="_x0000_s1432"/>
                </a:ext>
                <a:ext uri="{FF2B5EF4-FFF2-40B4-BE49-F238E27FC236}">
                  <a16:creationId xmlns:a16="http://schemas.microsoft.com/office/drawing/2014/main" id="{00000000-0008-0000-01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92</xdr:row>
          <xdr:rowOff>19050</xdr:rowOff>
        </xdr:from>
        <xdr:to>
          <xdr:col>24</xdr:col>
          <xdr:colOff>57150</xdr:colOff>
          <xdr:row>93</xdr:row>
          <xdr:rowOff>19050</xdr:rowOff>
        </xdr:to>
        <xdr:sp macro="" textlink="">
          <xdr:nvSpPr>
            <xdr:cNvPr id="1433" name="Check Box 2-2-153-3" hidden="1">
              <a:extLst>
                <a:ext uri="{63B3BB69-23CF-44E3-9099-C40C66FF867C}">
                  <a14:compatExt spid="_x0000_s1433"/>
                </a:ext>
                <a:ext uri="{FF2B5EF4-FFF2-40B4-BE49-F238E27FC236}">
                  <a16:creationId xmlns:a16="http://schemas.microsoft.com/office/drawing/2014/main" id="{00000000-0008-0000-01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92</xdr:row>
          <xdr:rowOff>19050</xdr:rowOff>
        </xdr:from>
        <xdr:to>
          <xdr:col>32</xdr:col>
          <xdr:colOff>95250</xdr:colOff>
          <xdr:row>93</xdr:row>
          <xdr:rowOff>0</xdr:rowOff>
        </xdr:to>
        <xdr:sp macro="" textlink="">
          <xdr:nvSpPr>
            <xdr:cNvPr id="1434" name="Check Box 2-2-153-4" hidden="1">
              <a:extLst>
                <a:ext uri="{63B3BB69-23CF-44E3-9099-C40C66FF867C}">
                  <a14:compatExt spid="_x0000_s1434"/>
                </a:ext>
                <a:ext uri="{FF2B5EF4-FFF2-40B4-BE49-F238E27FC236}">
                  <a16:creationId xmlns:a16="http://schemas.microsoft.com/office/drawing/2014/main" id="{00000000-0008-0000-01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93</xdr:row>
          <xdr:rowOff>19050</xdr:rowOff>
        </xdr:from>
        <xdr:to>
          <xdr:col>24</xdr:col>
          <xdr:colOff>57150</xdr:colOff>
          <xdr:row>94</xdr:row>
          <xdr:rowOff>19050</xdr:rowOff>
        </xdr:to>
        <xdr:sp macro="" textlink="">
          <xdr:nvSpPr>
            <xdr:cNvPr id="1436" name="Check Box 2-2-154-1" hidden="1">
              <a:extLst>
                <a:ext uri="{63B3BB69-23CF-44E3-9099-C40C66FF867C}">
                  <a14:compatExt spid="_x0000_s1436"/>
                </a:ext>
                <a:ext uri="{FF2B5EF4-FFF2-40B4-BE49-F238E27FC236}">
                  <a16:creationId xmlns:a16="http://schemas.microsoft.com/office/drawing/2014/main" id="{00000000-0008-0000-01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93</xdr:row>
          <xdr:rowOff>19050</xdr:rowOff>
        </xdr:from>
        <xdr:to>
          <xdr:col>32</xdr:col>
          <xdr:colOff>95250</xdr:colOff>
          <xdr:row>94</xdr:row>
          <xdr:rowOff>0</xdr:rowOff>
        </xdr:to>
        <xdr:sp macro="" textlink="">
          <xdr:nvSpPr>
            <xdr:cNvPr id="1437" name="Check Box 2-2-154-2" hidden="1">
              <a:extLst>
                <a:ext uri="{63B3BB69-23CF-44E3-9099-C40C66FF867C}">
                  <a14:compatExt spid="_x0000_s1437"/>
                </a:ext>
                <a:ext uri="{FF2B5EF4-FFF2-40B4-BE49-F238E27FC236}">
                  <a16:creationId xmlns:a16="http://schemas.microsoft.com/office/drawing/2014/main" id="{00000000-0008-0000-01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94</xdr:row>
          <xdr:rowOff>19050</xdr:rowOff>
        </xdr:from>
        <xdr:to>
          <xdr:col>24</xdr:col>
          <xdr:colOff>57150</xdr:colOff>
          <xdr:row>95</xdr:row>
          <xdr:rowOff>19050</xdr:rowOff>
        </xdr:to>
        <xdr:sp macro="" textlink="">
          <xdr:nvSpPr>
            <xdr:cNvPr id="1438" name="Check Box 2-2-154-3" hidden="1">
              <a:extLst>
                <a:ext uri="{63B3BB69-23CF-44E3-9099-C40C66FF867C}">
                  <a14:compatExt spid="_x0000_s1438"/>
                </a:ext>
                <a:ext uri="{FF2B5EF4-FFF2-40B4-BE49-F238E27FC236}">
                  <a16:creationId xmlns:a16="http://schemas.microsoft.com/office/drawing/2014/main" id="{00000000-0008-0000-01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57150</xdr:colOff>
          <xdr:row>94</xdr:row>
          <xdr:rowOff>19050</xdr:rowOff>
        </xdr:from>
        <xdr:to>
          <xdr:col>32</xdr:col>
          <xdr:colOff>95250</xdr:colOff>
          <xdr:row>95</xdr:row>
          <xdr:rowOff>0</xdr:rowOff>
        </xdr:to>
        <xdr:sp macro="" textlink="">
          <xdr:nvSpPr>
            <xdr:cNvPr id="1439" name="Check Box 2-2-154-4" hidden="1">
              <a:extLst>
                <a:ext uri="{63B3BB69-23CF-44E3-9099-C40C66FF867C}">
                  <a14:compatExt spid="_x0000_s1439"/>
                </a:ext>
                <a:ext uri="{FF2B5EF4-FFF2-40B4-BE49-F238E27FC236}">
                  <a16:creationId xmlns:a16="http://schemas.microsoft.com/office/drawing/2014/main" id="{00000000-0008-0000-01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95</xdr:row>
          <xdr:rowOff>28575</xdr:rowOff>
        </xdr:from>
        <xdr:to>
          <xdr:col>21</xdr:col>
          <xdr:colOff>57150</xdr:colOff>
          <xdr:row>95</xdr:row>
          <xdr:rowOff>247650</xdr:rowOff>
        </xdr:to>
        <xdr:sp macro="" textlink="">
          <xdr:nvSpPr>
            <xdr:cNvPr id="1440" name="Check Box 2-2-16-1" hidden="1">
              <a:extLst>
                <a:ext uri="{63B3BB69-23CF-44E3-9099-C40C66FF867C}">
                  <a14:compatExt spid="_x0000_s1440"/>
                </a:ext>
                <a:ext uri="{FF2B5EF4-FFF2-40B4-BE49-F238E27FC236}">
                  <a16:creationId xmlns:a16="http://schemas.microsoft.com/office/drawing/2014/main" id="{00000000-0008-0000-01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95</xdr:row>
          <xdr:rowOff>28575</xdr:rowOff>
        </xdr:from>
        <xdr:to>
          <xdr:col>30</xdr:col>
          <xdr:colOff>57150</xdr:colOff>
          <xdr:row>95</xdr:row>
          <xdr:rowOff>247650</xdr:rowOff>
        </xdr:to>
        <xdr:sp macro="" textlink="">
          <xdr:nvSpPr>
            <xdr:cNvPr id="1441" name="Check Box 2-2-16-2" hidden="1">
              <a:extLst>
                <a:ext uri="{63B3BB69-23CF-44E3-9099-C40C66FF867C}">
                  <a14:compatExt spid="_x0000_s1441"/>
                </a:ext>
                <a:ext uri="{FF2B5EF4-FFF2-40B4-BE49-F238E27FC236}">
                  <a16:creationId xmlns:a16="http://schemas.microsoft.com/office/drawing/2014/main" id="{00000000-0008-0000-01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96</xdr:row>
          <xdr:rowOff>28575</xdr:rowOff>
        </xdr:from>
        <xdr:to>
          <xdr:col>21</xdr:col>
          <xdr:colOff>57150</xdr:colOff>
          <xdr:row>96</xdr:row>
          <xdr:rowOff>247650</xdr:rowOff>
        </xdr:to>
        <xdr:sp macro="" textlink="">
          <xdr:nvSpPr>
            <xdr:cNvPr id="1443" name="Check Box 2-2-17-1" hidden="1">
              <a:extLst>
                <a:ext uri="{63B3BB69-23CF-44E3-9099-C40C66FF867C}">
                  <a14:compatExt spid="_x0000_s1443"/>
                </a:ext>
                <a:ext uri="{FF2B5EF4-FFF2-40B4-BE49-F238E27FC236}">
                  <a16:creationId xmlns:a16="http://schemas.microsoft.com/office/drawing/2014/main" id="{00000000-0008-0000-0100-0000A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96</xdr:row>
          <xdr:rowOff>28575</xdr:rowOff>
        </xdr:from>
        <xdr:to>
          <xdr:col>30</xdr:col>
          <xdr:colOff>57150</xdr:colOff>
          <xdr:row>96</xdr:row>
          <xdr:rowOff>247650</xdr:rowOff>
        </xdr:to>
        <xdr:sp macro="" textlink="">
          <xdr:nvSpPr>
            <xdr:cNvPr id="1444" name="Check Box 2-2-17-2" hidden="1">
              <a:extLst>
                <a:ext uri="{63B3BB69-23CF-44E3-9099-C40C66FF867C}">
                  <a14:compatExt spid="_x0000_s1444"/>
                </a:ext>
                <a:ext uri="{FF2B5EF4-FFF2-40B4-BE49-F238E27FC236}">
                  <a16:creationId xmlns:a16="http://schemas.microsoft.com/office/drawing/2014/main" id="{00000000-0008-0000-01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97</xdr:row>
          <xdr:rowOff>28575</xdr:rowOff>
        </xdr:from>
        <xdr:to>
          <xdr:col>21</xdr:col>
          <xdr:colOff>57150</xdr:colOff>
          <xdr:row>97</xdr:row>
          <xdr:rowOff>247650</xdr:rowOff>
        </xdr:to>
        <xdr:sp macro="" textlink="">
          <xdr:nvSpPr>
            <xdr:cNvPr id="1445" name="Check Box 2-2-18" hidden="1">
              <a:extLst>
                <a:ext uri="{63B3BB69-23CF-44E3-9099-C40C66FF867C}">
                  <a14:compatExt spid="_x0000_s1445"/>
                </a:ext>
                <a:ext uri="{FF2B5EF4-FFF2-40B4-BE49-F238E27FC236}">
                  <a16:creationId xmlns:a16="http://schemas.microsoft.com/office/drawing/2014/main" id="{00000000-0008-0000-01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98</xdr:row>
          <xdr:rowOff>28575</xdr:rowOff>
        </xdr:from>
        <xdr:to>
          <xdr:col>21</xdr:col>
          <xdr:colOff>57150</xdr:colOff>
          <xdr:row>98</xdr:row>
          <xdr:rowOff>247650</xdr:rowOff>
        </xdr:to>
        <xdr:sp macro="" textlink="">
          <xdr:nvSpPr>
            <xdr:cNvPr id="1446" name="Check Box 2-2-19-1" hidden="1">
              <a:extLst>
                <a:ext uri="{63B3BB69-23CF-44E3-9099-C40C66FF867C}">
                  <a14:compatExt spid="_x0000_s1446"/>
                </a:ext>
                <a:ext uri="{FF2B5EF4-FFF2-40B4-BE49-F238E27FC236}">
                  <a16:creationId xmlns:a16="http://schemas.microsoft.com/office/drawing/2014/main" id="{00000000-0008-0000-01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98</xdr:row>
          <xdr:rowOff>28575</xdr:rowOff>
        </xdr:from>
        <xdr:to>
          <xdr:col>30</xdr:col>
          <xdr:colOff>57150</xdr:colOff>
          <xdr:row>98</xdr:row>
          <xdr:rowOff>247650</xdr:rowOff>
        </xdr:to>
        <xdr:sp macro="" textlink="">
          <xdr:nvSpPr>
            <xdr:cNvPr id="1447" name="Check Box 2-2-19-2" hidden="1">
              <a:extLst>
                <a:ext uri="{63B3BB69-23CF-44E3-9099-C40C66FF867C}">
                  <a14:compatExt spid="_x0000_s1447"/>
                </a:ext>
                <a:ext uri="{FF2B5EF4-FFF2-40B4-BE49-F238E27FC236}">
                  <a16:creationId xmlns:a16="http://schemas.microsoft.com/office/drawing/2014/main" id="{00000000-0008-0000-01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99</xdr:row>
          <xdr:rowOff>28575</xdr:rowOff>
        </xdr:from>
        <xdr:to>
          <xdr:col>21</xdr:col>
          <xdr:colOff>57150</xdr:colOff>
          <xdr:row>99</xdr:row>
          <xdr:rowOff>247650</xdr:rowOff>
        </xdr:to>
        <xdr:sp macro="" textlink="">
          <xdr:nvSpPr>
            <xdr:cNvPr id="1448" name="Check Box 2-2-20" hidden="1">
              <a:extLst>
                <a:ext uri="{63B3BB69-23CF-44E3-9099-C40C66FF867C}">
                  <a14:compatExt spid="_x0000_s1448"/>
                </a:ext>
                <a:ext uri="{FF2B5EF4-FFF2-40B4-BE49-F238E27FC236}">
                  <a16:creationId xmlns:a16="http://schemas.microsoft.com/office/drawing/2014/main" id="{00000000-0008-0000-01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100</xdr:row>
          <xdr:rowOff>28575</xdr:rowOff>
        </xdr:from>
        <xdr:to>
          <xdr:col>21</xdr:col>
          <xdr:colOff>57150</xdr:colOff>
          <xdr:row>100</xdr:row>
          <xdr:rowOff>247650</xdr:rowOff>
        </xdr:to>
        <xdr:sp macro="" textlink="">
          <xdr:nvSpPr>
            <xdr:cNvPr id="1449" name="Check Box 2-2-21" hidden="1">
              <a:extLst>
                <a:ext uri="{63B3BB69-23CF-44E3-9099-C40C66FF867C}">
                  <a14:compatExt spid="_x0000_s1449"/>
                </a:ext>
                <a:ext uri="{FF2B5EF4-FFF2-40B4-BE49-F238E27FC236}">
                  <a16:creationId xmlns:a16="http://schemas.microsoft.com/office/drawing/2014/main" id="{00000000-0008-0000-01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101</xdr:row>
          <xdr:rowOff>28575</xdr:rowOff>
        </xdr:from>
        <xdr:to>
          <xdr:col>21</xdr:col>
          <xdr:colOff>57150</xdr:colOff>
          <xdr:row>101</xdr:row>
          <xdr:rowOff>247650</xdr:rowOff>
        </xdr:to>
        <xdr:sp macro="" textlink="">
          <xdr:nvSpPr>
            <xdr:cNvPr id="1450" name="Check Box 2-2-22" hidden="1">
              <a:extLst>
                <a:ext uri="{63B3BB69-23CF-44E3-9099-C40C66FF867C}">
                  <a14:compatExt spid="_x0000_s1450"/>
                </a:ext>
                <a:ext uri="{FF2B5EF4-FFF2-40B4-BE49-F238E27FC236}">
                  <a16:creationId xmlns:a16="http://schemas.microsoft.com/office/drawing/2014/main" id="{00000000-0008-0000-01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102</xdr:row>
          <xdr:rowOff>28575</xdr:rowOff>
        </xdr:from>
        <xdr:to>
          <xdr:col>21</xdr:col>
          <xdr:colOff>57150</xdr:colOff>
          <xdr:row>102</xdr:row>
          <xdr:rowOff>247650</xdr:rowOff>
        </xdr:to>
        <xdr:sp macro="" textlink="">
          <xdr:nvSpPr>
            <xdr:cNvPr id="1451" name="Check Box 2-2-23-1" hidden="1">
              <a:extLst>
                <a:ext uri="{63B3BB69-23CF-44E3-9099-C40C66FF867C}">
                  <a14:compatExt spid="_x0000_s1451"/>
                </a:ext>
                <a:ext uri="{FF2B5EF4-FFF2-40B4-BE49-F238E27FC236}">
                  <a16:creationId xmlns:a16="http://schemas.microsoft.com/office/drawing/2014/main" id="{00000000-0008-0000-01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102</xdr:row>
          <xdr:rowOff>28575</xdr:rowOff>
        </xdr:from>
        <xdr:to>
          <xdr:col>30</xdr:col>
          <xdr:colOff>57150</xdr:colOff>
          <xdr:row>102</xdr:row>
          <xdr:rowOff>247650</xdr:rowOff>
        </xdr:to>
        <xdr:sp macro="" textlink="">
          <xdr:nvSpPr>
            <xdr:cNvPr id="1452" name="Check Box 2-2-23-2" hidden="1">
              <a:extLst>
                <a:ext uri="{63B3BB69-23CF-44E3-9099-C40C66FF867C}">
                  <a14:compatExt spid="_x0000_s1452"/>
                </a:ext>
                <a:ext uri="{FF2B5EF4-FFF2-40B4-BE49-F238E27FC236}">
                  <a16:creationId xmlns:a16="http://schemas.microsoft.com/office/drawing/2014/main" id="{00000000-0008-0000-01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103</xdr:row>
          <xdr:rowOff>28575</xdr:rowOff>
        </xdr:from>
        <xdr:to>
          <xdr:col>21</xdr:col>
          <xdr:colOff>57150</xdr:colOff>
          <xdr:row>104</xdr:row>
          <xdr:rowOff>19050</xdr:rowOff>
        </xdr:to>
        <xdr:sp macro="" textlink="">
          <xdr:nvSpPr>
            <xdr:cNvPr id="1453" name="Check Box 2-2-24" hidden="1">
              <a:extLst>
                <a:ext uri="{63B3BB69-23CF-44E3-9099-C40C66FF867C}">
                  <a14:compatExt spid="_x0000_s1453"/>
                </a:ext>
                <a:ext uri="{FF2B5EF4-FFF2-40B4-BE49-F238E27FC236}">
                  <a16:creationId xmlns:a16="http://schemas.microsoft.com/office/drawing/2014/main" id="{00000000-0008-0000-01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105</xdr:row>
          <xdr:rowOff>28575</xdr:rowOff>
        </xdr:from>
        <xdr:to>
          <xdr:col>21</xdr:col>
          <xdr:colOff>57150</xdr:colOff>
          <xdr:row>105</xdr:row>
          <xdr:rowOff>247650</xdr:rowOff>
        </xdr:to>
        <xdr:sp macro="" textlink="">
          <xdr:nvSpPr>
            <xdr:cNvPr id="1454" name="Check Box 2-2-25-1" hidden="1">
              <a:extLst>
                <a:ext uri="{63B3BB69-23CF-44E3-9099-C40C66FF867C}">
                  <a14:compatExt spid="_x0000_s1454"/>
                </a:ext>
                <a:ext uri="{FF2B5EF4-FFF2-40B4-BE49-F238E27FC236}">
                  <a16:creationId xmlns:a16="http://schemas.microsoft.com/office/drawing/2014/main" id="{00000000-0008-0000-01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105</xdr:row>
          <xdr:rowOff>28575</xdr:rowOff>
        </xdr:from>
        <xdr:to>
          <xdr:col>30</xdr:col>
          <xdr:colOff>57150</xdr:colOff>
          <xdr:row>105</xdr:row>
          <xdr:rowOff>247650</xdr:rowOff>
        </xdr:to>
        <xdr:sp macro="" textlink="">
          <xdr:nvSpPr>
            <xdr:cNvPr id="1455" name="Check Box 2-2-25-2" hidden="1">
              <a:extLst>
                <a:ext uri="{63B3BB69-23CF-44E3-9099-C40C66FF867C}">
                  <a14:compatExt spid="_x0000_s1455"/>
                </a:ext>
                <a:ext uri="{FF2B5EF4-FFF2-40B4-BE49-F238E27FC236}">
                  <a16:creationId xmlns:a16="http://schemas.microsoft.com/office/drawing/2014/main" id="{00000000-0008-0000-01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106</xdr:row>
          <xdr:rowOff>28575</xdr:rowOff>
        </xdr:from>
        <xdr:to>
          <xdr:col>21</xdr:col>
          <xdr:colOff>57150</xdr:colOff>
          <xdr:row>107</xdr:row>
          <xdr:rowOff>19050</xdr:rowOff>
        </xdr:to>
        <xdr:sp macro="" textlink="">
          <xdr:nvSpPr>
            <xdr:cNvPr id="1456" name="Check Box 2-2-26" hidden="1">
              <a:extLst>
                <a:ext uri="{63B3BB69-23CF-44E3-9099-C40C66FF867C}">
                  <a14:compatExt spid="_x0000_s1456"/>
                </a:ext>
                <a:ext uri="{FF2B5EF4-FFF2-40B4-BE49-F238E27FC236}">
                  <a16:creationId xmlns:a16="http://schemas.microsoft.com/office/drawing/2014/main" id="{00000000-0008-0000-01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108</xdr:row>
          <xdr:rowOff>28575</xdr:rowOff>
        </xdr:from>
        <xdr:to>
          <xdr:col>21</xdr:col>
          <xdr:colOff>57150</xdr:colOff>
          <xdr:row>108</xdr:row>
          <xdr:rowOff>247650</xdr:rowOff>
        </xdr:to>
        <xdr:sp macro="" textlink="">
          <xdr:nvSpPr>
            <xdr:cNvPr id="1457" name="Check Box 2-2-27" hidden="1">
              <a:extLst>
                <a:ext uri="{63B3BB69-23CF-44E3-9099-C40C66FF867C}">
                  <a14:compatExt spid="_x0000_s1457"/>
                </a:ext>
                <a:ext uri="{FF2B5EF4-FFF2-40B4-BE49-F238E27FC236}">
                  <a16:creationId xmlns:a16="http://schemas.microsoft.com/office/drawing/2014/main" id="{00000000-0008-0000-01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112</xdr:row>
          <xdr:rowOff>57150</xdr:rowOff>
        </xdr:from>
        <xdr:to>
          <xdr:col>3</xdr:col>
          <xdr:colOff>19050</xdr:colOff>
          <xdr:row>112</xdr:row>
          <xdr:rowOff>285750</xdr:rowOff>
        </xdr:to>
        <xdr:sp macro="" textlink="">
          <xdr:nvSpPr>
            <xdr:cNvPr id="1141" name="Check Box 2-3_1"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112</xdr:row>
          <xdr:rowOff>57150</xdr:rowOff>
        </xdr:from>
        <xdr:to>
          <xdr:col>12</xdr:col>
          <xdr:colOff>19050</xdr:colOff>
          <xdr:row>112</xdr:row>
          <xdr:rowOff>285750</xdr:rowOff>
        </xdr:to>
        <xdr:sp macro="" textlink="">
          <xdr:nvSpPr>
            <xdr:cNvPr id="1142" name="Check Box 2-3_2"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112</xdr:row>
          <xdr:rowOff>57150</xdr:rowOff>
        </xdr:from>
        <xdr:to>
          <xdr:col>22</xdr:col>
          <xdr:colOff>19050</xdr:colOff>
          <xdr:row>112</xdr:row>
          <xdr:rowOff>285750</xdr:rowOff>
        </xdr:to>
        <xdr:sp macro="" textlink="">
          <xdr:nvSpPr>
            <xdr:cNvPr id="1143" name="Check Box 2-3_3"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113</xdr:row>
          <xdr:rowOff>57150</xdr:rowOff>
        </xdr:from>
        <xdr:to>
          <xdr:col>3</xdr:col>
          <xdr:colOff>19050</xdr:colOff>
          <xdr:row>113</xdr:row>
          <xdr:rowOff>285750</xdr:rowOff>
        </xdr:to>
        <xdr:sp macro="" textlink="">
          <xdr:nvSpPr>
            <xdr:cNvPr id="1144" name="Check Box 2-3_4"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113</xdr:row>
          <xdr:rowOff>57150</xdr:rowOff>
        </xdr:from>
        <xdr:to>
          <xdr:col>12</xdr:col>
          <xdr:colOff>19050</xdr:colOff>
          <xdr:row>113</xdr:row>
          <xdr:rowOff>285750</xdr:rowOff>
        </xdr:to>
        <xdr:sp macro="" textlink="">
          <xdr:nvSpPr>
            <xdr:cNvPr id="1145" name="Check Box 2-3_5"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113</xdr:row>
          <xdr:rowOff>57150</xdr:rowOff>
        </xdr:from>
        <xdr:to>
          <xdr:col>22</xdr:col>
          <xdr:colOff>19050</xdr:colOff>
          <xdr:row>113</xdr:row>
          <xdr:rowOff>285750</xdr:rowOff>
        </xdr:to>
        <xdr:sp macro="" textlink="">
          <xdr:nvSpPr>
            <xdr:cNvPr id="1146" name="Check Box 2-3_6"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113</xdr:row>
          <xdr:rowOff>57150</xdr:rowOff>
        </xdr:from>
        <xdr:to>
          <xdr:col>32</xdr:col>
          <xdr:colOff>19050</xdr:colOff>
          <xdr:row>113</xdr:row>
          <xdr:rowOff>285750</xdr:rowOff>
        </xdr:to>
        <xdr:sp macro="" textlink="">
          <xdr:nvSpPr>
            <xdr:cNvPr id="1147" name="Check Box 2-3_7"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114</xdr:row>
          <xdr:rowOff>47625</xdr:rowOff>
        </xdr:from>
        <xdr:to>
          <xdr:col>3</xdr:col>
          <xdr:colOff>19050</xdr:colOff>
          <xdr:row>114</xdr:row>
          <xdr:rowOff>276225</xdr:rowOff>
        </xdr:to>
        <xdr:sp macro="" textlink="">
          <xdr:nvSpPr>
            <xdr:cNvPr id="1148" name="Check Box 2-3_8"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115</xdr:row>
          <xdr:rowOff>47625</xdr:rowOff>
        </xdr:from>
        <xdr:to>
          <xdr:col>3</xdr:col>
          <xdr:colOff>19050</xdr:colOff>
          <xdr:row>115</xdr:row>
          <xdr:rowOff>285750</xdr:rowOff>
        </xdr:to>
        <xdr:sp macro="" textlink="">
          <xdr:nvSpPr>
            <xdr:cNvPr id="1458" name="Check Box 2-3_9" hidden="1">
              <a:extLst>
                <a:ext uri="{63B3BB69-23CF-44E3-9099-C40C66FF867C}">
                  <a14:compatExt spid="_x0000_s1458"/>
                </a:ext>
                <a:ext uri="{FF2B5EF4-FFF2-40B4-BE49-F238E27FC236}">
                  <a16:creationId xmlns:a16="http://schemas.microsoft.com/office/drawing/2014/main" id="{00000000-0008-0000-01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133350</xdr:colOff>
          <xdr:row>115</xdr:row>
          <xdr:rowOff>57150</xdr:rowOff>
        </xdr:from>
        <xdr:to>
          <xdr:col>24</xdr:col>
          <xdr:colOff>171450</xdr:colOff>
          <xdr:row>115</xdr:row>
          <xdr:rowOff>285750</xdr:rowOff>
        </xdr:to>
        <xdr:sp macro="" textlink="">
          <xdr:nvSpPr>
            <xdr:cNvPr id="1459" name="Check Box 2-3_10" hidden="1">
              <a:extLst>
                <a:ext uri="{63B3BB69-23CF-44E3-9099-C40C66FF867C}">
                  <a14:compatExt spid="_x0000_s1459"/>
                </a:ext>
                <a:ext uri="{FF2B5EF4-FFF2-40B4-BE49-F238E27FC236}">
                  <a16:creationId xmlns:a16="http://schemas.microsoft.com/office/drawing/2014/main" id="{00000000-0008-0000-01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116</xdr:row>
          <xdr:rowOff>57150</xdr:rowOff>
        </xdr:from>
        <xdr:to>
          <xdr:col>3</xdr:col>
          <xdr:colOff>19050</xdr:colOff>
          <xdr:row>116</xdr:row>
          <xdr:rowOff>285750</xdr:rowOff>
        </xdr:to>
        <xdr:sp macro="" textlink="">
          <xdr:nvSpPr>
            <xdr:cNvPr id="1149" name="Check Box 2-3_11"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116</xdr:row>
          <xdr:rowOff>66675</xdr:rowOff>
        </xdr:from>
        <xdr:to>
          <xdr:col>12</xdr:col>
          <xdr:colOff>19050</xdr:colOff>
          <xdr:row>116</xdr:row>
          <xdr:rowOff>295275</xdr:rowOff>
        </xdr:to>
        <xdr:sp macro="" textlink="">
          <xdr:nvSpPr>
            <xdr:cNvPr id="1150" name="Check Box 2-3_12"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116</xdr:row>
          <xdr:rowOff>66675</xdr:rowOff>
        </xdr:from>
        <xdr:to>
          <xdr:col>22</xdr:col>
          <xdr:colOff>19050</xdr:colOff>
          <xdr:row>116</xdr:row>
          <xdr:rowOff>295275</xdr:rowOff>
        </xdr:to>
        <xdr:sp macro="" textlink="">
          <xdr:nvSpPr>
            <xdr:cNvPr id="1151" name="Check Box 2-3_13"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28575</xdr:colOff>
          <xdr:row>19</xdr:row>
          <xdr:rowOff>47625</xdr:rowOff>
        </xdr:from>
        <xdr:to>
          <xdr:col>40</xdr:col>
          <xdr:colOff>38100</xdr:colOff>
          <xdr:row>19</xdr:row>
          <xdr:rowOff>514350</xdr:rowOff>
        </xdr:to>
        <xdr:sp macro="" textlink="">
          <xdr:nvSpPr>
            <xdr:cNvPr id="12518" name="Group Box 6-2-1" hidden="1">
              <a:extLst>
                <a:ext uri="{63B3BB69-23CF-44E3-9099-C40C66FF867C}">
                  <a14:compatExt spid="_x0000_s12518"/>
                </a:ext>
                <a:ext uri="{FF2B5EF4-FFF2-40B4-BE49-F238E27FC236}">
                  <a16:creationId xmlns:a16="http://schemas.microsoft.com/office/drawing/2014/main" id="{00000000-0008-0000-0300-0000E6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19</xdr:row>
          <xdr:rowOff>180975</xdr:rowOff>
        </xdr:from>
        <xdr:to>
          <xdr:col>29</xdr:col>
          <xdr:colOff>38100</xdr:colOff>
          <xdr:row>19</xdr:row>
          <xdr:rowOff>428625</xdr:rowOff>
        </xdr:to>
        <xdr:sp macro="" textlink="">
          <xdr:nvSpPr>
            <xdr:cNvPr id="12515" name="6-2-1_1" hidden="1">
              <a:extLst>
                <a:ext uri="{63B3BB69-23CF-44E3-9099-C40C66FF867C}">
                  <a14:compatExt spid="_x0000_s12515"/>
                </a:ext>
                <a:ext uri="{FF2B5EF4-FFF2-40B4-BE49-F238E27FC236}">
                  <a16:creationId xmlns:a16="http://schemas.microsoft.com/office/drawing/2014/main" id="{00000000-0008-0000-0300-0000E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19</xdr:row>
          <xdr:rowOff>180975</xdr:rowOff>
        </xdr:from>
        <xdr:to>
          <xdr:col>33</xdr:col>
          <xdr:colOff>19050</xdr:colOff>
          <xdr:row>19</xdr:row>
          <xdr:rowOff>428625</xdr:rowOff>
        </xdr:to>
        <xdr:sp macro="" textlink="">
          <xdr:nvSpPr>
            <xdr:cNvPr id="12516" name="6-2-1_2" hidden="1">
              <a:extLst>
                <a:ext uri="{63B3BB69-23CF-44E3-9099-C40C66FF867C}">
                  <a14:compatExt spid="_x0000_s12516"/>
                </a:ext>
                <a:ext uri="{FF2B5EF4-FFF2-40B4-BE49-F238E27FC236}">
                  <a16:creationId xmlns:a16="http://schemas.microsoft.com/office/drawing/2014/main" id="{00000000-0008-0000-0300-0000E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133350</xdr:colOff>
          <xdr:row>19</xdr:row>
          <xdr:rowOff>180975</xdr:rowOff>
        </xdr:from>
        <xdr:to>
          <xdr:col>37</xdr:col>
          <xdr:colOff>0</xdr:colOff>
          <xdr:row>19</xdr:row>
          <xdr:rowOff>428625</xdr:rowOff>
        </xdr:to>
        <xdr:sp macro="" textlink="">
          <xdr:nvSpPr>
            <xdr:cNvPr id="12517" name="6-2-1_3" hidden="1">
              <a:extLst>
                <a:ext uri="{63B3BB69-23CF-44E3-9099-C40C66FF867C}">
                  <a14:compatExt spid="_x0000_s12517"/>
                </a:ext>
                <a:ext uri="{FF2B5EF4-FFF2-40B4-BE49-F238E27FC236}">
                  <a16:creationId xmlns:a16="http://schemas.microsoft.com/office/drawing/2014/main" id="{00000000-0008-0000-0300-0000E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32</xdr:row>
          <xdr:rowOff>76200</xdr:rowOff>
        </xdr:from>
        <xdr:to>
          <xdr:col>39</xdr:col>
          <xdr:colOff>57150</xdr:colOff>
          <xdr:row>32</xdr:row>
          <xdr:rowOff>476250</xdr:rowOff>
        </xdr:to>
        <xdr:sp macro="" textlink="">
          <xdr:nvSpPr>
            <xdr:cNvPr id="12292" name="Group Box 6-3-1"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32</xdr:row>
          <xdr:rowOff>180975</xdr:rowOff>
        </xdr:from>
        <xdr:to>
          <xdr:col>29</xdr:col>
          <xdr:colOff>38100</xdr:colOff>
          <xdr:row>32</xdr:row>
          <xdr:rowOff>419100</xdr:rowOff>
        </xdr:to>
        <xdr:sp macro="" textlink="">
          <xdr:nvSpPr>
            <xdr:cNvPr id="12293" name="6-3-1_1"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142875</xdr:colOff>
          <xdr:row>32</xdr:row>
          <xdr:rowOff>180975</xdr:rowOff>
        </xdr:from>
        <xdr:to>
          <xdr:col>33</xdr:col>
          <xdr:colOff>19050</xdr:colOff>
          <xdr:row>32</xdr:row>
          <xdr:rowOff>419100</xdr:rowOff>
        </xdr:to>
        <xdr:sp macro="" textlink="">
          <xdr:nvSpPr>
            <xdr:cNvPr id="12294" name="6-3-1_2"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32</xdr:row>
          <xdr:rowOff>180975</xdr:rowOff>
        </xdr:from>
        <xdr:to>
          <xdr:col>37</xdr:col>
          <xdr:colOff>0</xdr:colOff>
          <xdr:row>32</xdr:row>
          <xdr:rowOff>419100</xdr:rowOff>
        </xdr:to>
        <xdr:sp macro="" textlink="">
          <xdr:nvSpPr>
            <xdr:cNvPr id="12295" name="6-3-1_3"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32</xdr:row>
          <xdr:rowOff>514350</xdr:rowOff>
        </xdr:from>
        <xdr:to>
          <xdr:col>38</xdr:col>
          <xdr:colOff>95250</xdr:colOff>
          <xdr:row>36</xdr:row>
          <xdr:rowOff>28575</xdr:rowOff>
        </xdr:to>
        <xdr:sp macro="" textlink="">
          <xdr:nvSpPr>
            <xdr:cNvPr id="12296" name="Group Box 6-3-2"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33</xdr:row>
          <xdr:rowOff>9525</xdr:rowOff>
        </xdr:from>
        <xdr:to>
          <xdr:col>29</xdr:col>
          <xdr:colOff>38100</xdr:colOff>
          <xdr:row>33</xdr:row>
          <xdr:rowOff>247650</xdr:rowOff>
        </xdr:to>
        <xdr:sp macro="" textlink="">
          <xdr:nvSpPr>
            <xdr:cNvPr id="12297" name="6-3-2_1"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34</xdr:row>
          <xdr:rowOff>9525</xdr:rowOff>
        </xdr:from>
        <xdr:to>
          <xdr:col>29</xdr:col>
          <xdr:colOff>38100</xdr:colOff>
          <xdr:row>35</xdr:row>
          <xdr:rowOff>9525</xdr:rowOff>
        </xdr:to>
        <xdr:sp macro="" textlink="">
          <xdr:nvSpPr>
            <xdr:cNvPr id="12298" name="6-3-2_2"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35</xdr:row>
          <xdr:rowOff>19050</xdr:rowOff>
        </xdr:from>
        <xdr:to>
          <xdr:col>29</xdr:col>
          <xdr:colOff>38100</xdr:colOff>
          <xdr:row>36</xdr:row>
          <xdr:rowOff>19050</xdr:rowOff>
        </xdr:to>
        <xdr:sp macro="" textlink="">
          <xdr:nvSpPr>
            <xdr:cNvPr id="12299" name="6-3-2_3"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46</xdr:row>
          <xdr:rowOff>133350</xdr:rowOff>
        </xdr:from>
        <xdr:to>
          <xdr:col>23</xdr:col>
          <xdr:colOff>19050</xdr:colOff>
          <xdr:row>53</xdr:row>
          <xdr:rowOff>57150</xdr:rowOff>
        </xdr:to>
        <xdr:sp macro="" textlink="">
          <xdr:nvSpPr>
            <xdr:cNvPr id="12519" name="Group Box 6-4-1" hidden="1">
              <a:extLst>
                <a:ext uri="{63B3BB69-23CF-44E3-9099-C40C66FF867C}">
                  <a14:compatExt spid="_x0000_s12519"/>
                </a:ext>
                <a:ext uri="{FF2B5EF4-FFF2-40B4-BE49-F238E27FC236}">
                  <a16:creationId xmlns:a16="http://schemas.microsoft.com/office/drawing/2014/main" id="{00000000-0008-0000-0300-0000E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47</xdr:row>
          <xdr:rowOff>28575</xdr:rowOff>
        </xdr:from>
        <xdr:to>
          <xdr:col>14</xdr:col>
          <xdr:colOff>142875</xdr:colOff>
          <xdr:row>48</xdr:row>
          <xdr:rowOff>19050</xdr:rowOff>
        </xdr:to>
        <xdr:sp macro="" textlink="">
          <xdr:nvSpPr>
            <xdr:cNvPr id="12301" name="6-4_1"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50</xdr:row>
          <xdr:rowOff>19050</xdr:rowOff>
        </xdr:from>
        <xdr:to>
          <xdr:col>14</xdr:col>
          <xdr:colOff>152400</xdr:colOff>
          <xdr:row>51</xdr:row>
          <xdr:rowOff>19050</xdr:rowOff>
        </xdr:to>
        <xdr:sp macro="" textlink="">
          <xdr:nvSpPr>
            <xdr:cNvPr id="12302" name="6-4_2"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52</xdr:row>
          <xdr:rowOff>57150</xdr:rowOff>
        </xdr:from>
        <xdr:to>
          <xdr:col>18</xdr:col>
          <xdr:colOff>28575</xdr:colOff>
          <xdr:row>53</xdr:row>
          <xdr:rowOff>19050</xdr:rowOff>
        </xdr:to>
        <xdr:sp macro="" textlink="">
          <xdr:nvSpPr>
            <xdr:cNvPr id="12303" name="6-4_3"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53</xdr:row>
          <xdr:rowOff>19050</xdr:rowOff>
        </xdr:from>
        <xdr:to>
          <xdr:col>15</xdr:col>
          <xdr:colOff>28575</xdr:colOff>
          <xdr:row>54</xdr:row>
          <xdr:rowOff>0</xdr:rowOff>
        </xdr:to>
        <xdr:sp macro="" textlink="">
          <xdr:nvSpPr>
            <xdr:cNvPr id="12417" name="Check Box 6-4-2-01" hidden="1">
              <a:extLst>
                <a:ext uri="{63B3BB69-23CF-44E3-9099-C40C66FF867C}">
                  <a14:compatExt spid="_x0000_s12417"/>
                </a:ext>
                <a:ext uri="{FF2B5EF4-FFF2-40B4-BE49-F238E27FC236}">
                  <a16:creationId xmlns:a16="http://schemas.microsoft.com/office/drawing/2014/main" id="{00000000-0008-0000-03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54</xdr:row>
          <xdr:rowOff>28575</xdr:rowOff>
        </xdr:from>
        <xdr:to>
          <xdr:col>15</xdr:col>
          <xdr:colOff>28575</xdr:colOff>
          <xdr:row>55</xdr:row>
          <xdr:rowOff>19050</xdr:rowOff>
        </xdr:to>
        <xdr:sp macro="" textlink="">
          <xdr:nvSpPr>
            <xdr:cNvPr id="12520" name="Check Box 6-4-2-02" hidden="1">
              <a:extLst>
                <a:ext uri="{63B3BB69-23CF-44E3-9099-C40C66FF867C}">
                  <a14:compatExt spid="_x0000_s12520"/>
                </a:ext>
                <a:ext uri="{FF2B5EF4-FFF2-40B4-BE49-F238E27FC236}">
                  <a16:creationId xmlns:a16="http://schemas.microsoft.com/office/drawing/2014/main" id="{00000000-0008-0000-0300-0000E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55</xdr:row>
          <xdr:rowOff>38100</xdr:rowOff>
        </xdr:from>
        <xdr:to>
          <xdr:col>15</xdr:col>
          <xdr:colOff>28575</xdr:colOff>
          <xdr:row>56</xdr:row>
          <xdr:rowOff>19050</xdr:rowOff>
        </xdr:to>
        <xdr:sp macro="" textlink="">
          <xdr:nvSpPr>
            <xdr:cNvPr id="12521" name="Check Box 6-4-2-03" hidden="1">
              <a:extLst>
                <a:ext uri="{63B3BB69-23CF-44E3-9099-C40C66FF867C}">
                  <a14:compatExt spid="_x0000_s12521"/>
                </a:ext>
                <a:ext uri="{FF2B5EF4-FFF2-40B4-BE49-F238E27FC236}">
                  <a16:creationId xmlns:a16="http://schemas.microsoft.com/office/drawing/2014/main" id="{00000000-0008-0000-0300-0000E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56</xdr:row>
          <xdr:rowOff>57150</xdr:rowOff>
        </xdr:from>
        <xdr:to>
          <xdr:col>15</xdr:col>
          <xdr:colOff>19050</xdr:colOff>
          <xdr:row>57</xdr:row>
          <xdr:rowOff>9525</xdr:rowOff>
        </xdr:to>
        <xdr:sp macro="" textlink="">
          <xdr:nvSpPr>
            <xdr:cNvPr id="12522" name="Check Box 6-4-2-04" hidden="1">
              <a:extLst>
                <a:ext uri="{63B3BB69-23CF-44E3-9099-C40C66FF867C}">
                  <a14:compatExt spid="_x0000_s12522"/>
                </a:ext>
                <a:ext uri="{FF2B5EF4-FFF2-40B4-BE49-F238E27FC236}">
                  <a16:creationId xmlns:a16="http://schemas.microsoft.com/office/drawing/2014/main" id="{00000000-0008-0000-0300-0000E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57</xdr:row>
          <xdr:rowOff>57150</xdr:rowOff>
        </xdr:from>
        <xdr:to>
          <xdr:col>15</xdr:col>
          <xdr:colOff>28575</xdr:colOff>
          <xdr:row>58</xdr:row>
          <xdr:rowOff>19050</xdr:rowOff>
        </xdr:to>
        <xdr:sp macro="" textlink="">
          <xdr:nvSpPr>
            <xdr:cNvPr id="12523" name="Check Box 6-4-2-05" hidden="1">
              <a:extLst>
                <a:ext uri="{63B3BB69-23CF-44E3-9099-C40C66FF867C}">
                  <a14:compatExt spid="_x0000_s12523"/>
                </a:ext>
                <a:ext uri="{FF2B5EF4-FFF2-40B4-BE49-F238E27FC236}">
                  <a16:creationId xmlns:a16="http://schemas.microsoft.com/office/drawing/2014/main" id="{00000000-0008-0000-0300-0000E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58</xdr:row>
          <xdr:rowOff>57150</xdr:rowOff>
        </xdr:from>
        <xdr:to>
          <xdr:col>15</xdr:col>
          <xdr:colOff>19050</xdr:colOff>
          <xdr:row>59</xdr:row>
          <xdr:rowOff>9525</xdr:rowOff>
        </xdr:to>
        <xdr:sp macro="" textlink="">
          <xdr:nvSpPr>
            <xdr:cNvPr id="12524" name="Check Box 6-4-2-06" hidden="1">
              <a:extLst>
                <a:ext uri="{63B3BB69-23CF-44E3-9099-C40C66FF867C}">
                  <a14:compatExt spid="_x0000_s12524"/>
                </a:ext>
                <a:ext uri="{FF2B5EF4-FFF2-40B4-BE49-F238E27FC236}">
                  <a16:creationId xmlns:a16="http://schemas.microsoft.com/office/drawing/2014/main" id="{00000000-0008-0000-0300-0000E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59</xdr:row>
          <xdr:rowOff>38100</xdr:rowOff>
        </xdr:from>
        <xdr:to>
          <xdr:col>15</xdr:col>
          <xdr:colOff>19050</xdr:colOff>
          <xdr:row>60</xdr:row>
          <xdr:rowOff>0</xdr:rowOff>
        </xdr:to>
        <xdr:sp macro="" textlink="">
          <xdr:nvSpPr>
            <xdr:cNvPr id="12525" name="Check Box 6-4-2-07" hidden="1">
              <a:extLst>
                <a:ext uri="{63B3BB69-23CF-44E3-9099-C40C66FF867C}">
                  <a14:compatExt spid="_x0000_s12525"/>
                </a:ext>
                <a:ext uri="{FF2B5EF4-FFF2-40B4-BE49-F238E27FC236}">
                  <a16:creationId xmlns:a16="http://schemas.microsoft.com/office/drawing/2014/main" id="{00000000-0008-0000-0300-0000E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60</xdr:row>
          <xdr:rowOff>47625</xdr:rowOff>
        </xdr:from>
        <xdr:to>
          <xdr:col>15</xdr:col>
          <xdr:colOff>19050</xdr:colOff>
          <xdr:row>61</xdr:row>
          <xdr:rowOff>19050</xdr:rowOff>
        </xdr:to>
        <xdr:sp macro="" textlink="">
          <xdr:nvSpPr>
            <xdr:cNvPr id="12526" name="Check Box 6-4-2-08" hidden="1">
              <a:extLst>
                <a:ext uri="{63B3BB69-23CF-44E3-9099-C40C66FF867C}">
                  <a14:compatExt spid="_x0000_s12526"/>
                </a:ext>
                <a:ext uri="{FF2B5EF4-FFF2-40B4-BE49-F238E27FC236}">
                  <a16:creationId xmlns:a16="http://schemas.microsoft.com/office/drawing/2014/main" id="{00000000-0008-0000-0300-0000E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61</xdr:row>
          <xdr:rowOff>47625</xdr:rowOff>
        </xdr:from>
        <xdr:to>
          <xdr:col>15</xdr:col>
          <xdr:colOff>28575</xdr:colOff>
          <xdr:row>62</xdr:row>
          <xdr:rowOff>0</xdr:rowOff>
        </xdr:to>
        <xdr:sp macro="" textlink="">
          <xdr:nvSpPr>
            <xdr:cNvPr id="12527" name="Check Box 6-4-2-09" hidden="1">
              <a:extLst>
                <a:ext uri="{63B3BB69-23CF-44E3-9099-C40C66FF867C}">
                  <a14:compatExt spid="_x0000_s12527"/>
                </a:ext>
                <a:ext uri="{FF2B5EF4-FFF2-40B4-BE49-F238E27FC236}">
                  <a16:creationId xmlns:a16="http://schemas.microsoft.com/office/drawing/2014/main" id="{00000000-0008-0000-0300-0000E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62</xdr:row>
          <xdr:rowOff>38100</xdr:rowOff>
        </xdr:from>
        <xdr:to>
          <xdr:col>15</xdr:col>
          <xdr:colOff>28575</xdr:colOff>
          <xdr:row>63</xdr:row>
          <xdr:rowOff>0</xdr:rowOff>
        </xdr:to>
        <xdr:sp macro="" textlink="">
          <xdr:nvSpPr>
            <xdr:cNvPr id="12528" name="Check Box 6-4-2-10" hidden="1">
              <a:extLst>
                <a:ext uri="{63B3BB69-23CF-44E3-9099-C40C66FF867C}">
                  <a14:compatExt spid="_x0000_s12528"/>
                </a:ext>
                <a:ext uri="{FF2B5EF4-FFF2-40B4-BE49-F238E27FC236}">
                  <a16:creationId xmlns:a16="http://schemas.microsoft.com/office/drawing/2014/main" id="{00000000-0008-0000-0300-0000F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68</xdr:row>
          <xdr:rowOff>133350</xdr:rowOff>
        </xdr:from>
        <xdr:to>
          <xdr:col>24</xdr:col>
          <xdr:colOff>95250</xdr:colOff>
          <xdr:row>78</xdr:row>
          <xdr:rowOff>28575</xdr:rowOff>
        </xdr:to>
        <xdr:sp macro="" textlink="">
          <xdr:nvSpPr>
            <xdr:cNvPr id="12546" name="Group Box 6-5-0" hidden="1">
              <a:extLst>
                <a:ext uri="{63B3BB69-23CF-44E3-9099-C40C66FF867C}">
                  <a14:compatExt spid="_x0000_s12546"/>
                </a:ext>
                <a:ext uri="{FF2B5EF4-FFF2-40B4-BE49-F238E27FC236}">
                  <a16:creationId xmlns:a16="http://schemas.microsoft.com/office/drawing/2014/main" id="{00000000-0008-0000-0300-000002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69</xdr:row>
          <xdr:rowOff>9525</xdr:rowOff>
        </xdr:from>
        <xdr:to>
          <xdr:col>21</xdr:col>
          <xdr:colOff>0</xdr:colOff>
          <xdr:row>70</xdr:row>
          <xdr:rowOff>9525</xdr:rowOff>
        </xdr:to>
        <xdr:sp macro="" textlink="">
          <xdr:nvSpPr>
            <xdr:cNvPr id="12547" name="6-5-0_1" hidden="1">
              <a:extLst>
                <a:ext uri="{63B3BB69-23CF-44E3-9099-C40C66FF867C}">
                  <a14:compatExt spid="_x0000_s12547"/>
                </a:ext>
                <a:ext uri="{FF2B5EF4-FFF2-40B4-BE49-F238E27FC236}">
                  <a16:creationId xmlns:a16="http://schemas.microsoft.com/office/drawing/2014/main" id="{00000000-0008-0000-0300-00000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70</xdr:row>
          <xdr:rowOff>19050</xdr:rowOff>
        </xdr:from>
        <xdr:to>
          <xdr:col>21</xdr:col>
          <xdr:colOff>0</xdr:colOff>
          <xdr:row>71</xdr:row>
          <xdr:rowOff>9525</xdr:rowOff>
        </xdr:to>
        <xdr:sp macro="" textlink="">
          <xdr:nvSpPr>
            <xdr:cNvPr id="12548" name="6-5-0_2" hidden="1">
              <a:extLst>
                <a:ext uri="{63B3BB69-23CF-44E3-9099-C40C66FF867C}">
                  <a14:compatExt spid="_x0000_s12548"/>
                </a:ext>
                <a:ext uri="{FF2B5EF4-FFF2-40B4-BE49-F238E27FC236}">
                  <a16:creationId xmlns:a16="http://schemas.microsoft.com/office/drawing/2014/main" id="{00000000-0008-0000-0300-00000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73</xdr:row>
          <xdr:rowOff>9525</xdr:rowOff>
        </xdr:from>
        <xdr:to>
          <xdr:col>21</xdr:col>
          <xdr:colOff>0</xdr:colOff>
          <xdr:row>74</xdr:row>
          <xdr:rowOff>9525</xdr:rowOff>
        </xdr:to>
        <xdr:sp macro="" textlink="">
          <xdr:nvSpPr>
            <xdr:cNvPr id="12549" name="6-5-0_3" hidden="1">
              <a:extLst>
                <a:ext uri="{63B3BB69-23CF-44E3-9099-C40C66FF867C}">
                  <a14:compatExt spid="_x0000_s12549"/>
                </a:ext>
                <a:ext uri="{FF2B5EF4-FFF2-40B4-BE49-F238E27FC236}">
                  <a16:creationId xmlns:a16="http://schemas.microsoft.com/office/drawing/2014/main" id="{00000000-0008-0000-0300-00000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77</xdr:row>
          <xdr:rowOff>0</xdr:rowOff>
        </xdr:from>
        <xdr:to>
          <xdr:col>21</xdr:col>
          <xdr:colOff>0</xdr:colOff>
          <xdr:row>78</xdr:row>
          <xdr:rowOff>0</xdr:rowOff>
        </xdr:to>
        <xdr:sp macro="" textlink="">
          <xdr:nvSpPr>
            <xdr:cNvPr id="12550" name="6-5-0_4" hidden="1">
              <a:extLst>
                <a:ext uri="{63B3BB69-23CF-44E3-9099-C40C66FF867C}">
                  <a14:compatExt spid="_x0000_s12550"/>
                </a:ext>
                <a:ext uri="{FF2B5EF4-FFF2-40B4-BE49-F238E27FC236}">
                  <a16:creationId xmlns:a16="http://schemas.microsoft.com/office/drawing/2014/main" id="{00000000-0008-0000-0300-00000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79</xdr:row>
          <xdr:rowOff>9525</xdr:rowOff>
        </xdr:from>
        <xdr:to>
          <xdr:col>21</xdr:col>
          <xdr:colOff>19050</xdr:colOff>
          <xdr:row>80</xdr:row>
          <xdr:rowOff>19050</xdr:rowOff>
        </xdr:to>
        <xdr:sp macro="" textlink="">
          <xdr:nvSpPr>
            <xdr:cNvPr id="12555" name="Check Box 6-5-1-1-1" hidden="1">
              <a:extLst>
                <a:ext uri="{63B3BB69-23CF-44E3-9099-C40C66FF867C}">
                  <a14:compatExt spid="_x0000_s12555"/>
                </a:ext>
                <a:ext uri="{FF2B5EF4-FFF2-40B4-BE49-F238E27FC236}">
                  <a16:creationId xmlns:a16="http://schemas.microsoft.com/office/drawing/2014/main" id="{00000000-0008-0000-0300-00000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79</xdr:row>
          <xdr:rowOff>247650</xdr:rowOff>
        </xdr:from>
        <xdr:to>
          <xdr:col>21</xdr:col>
          <xdr:colOff>19050</xdr:colOff>
          <xdr:row>81</xdr:row>
          <xdr:rowOff>9525</xdr:rowOff>
        </xdr:to>
        <xdr:sp macro="" textlink="">
          <xdr:nvSpPr>
            <xdr:cNvPr id="12556" name="Check Box 6-5-1-1-2" hidden="1">
              <a:extLst>
                <a:ext uri="{63B3BB69-23CF-44E3-9099-C40C66FF867C}">
                  <a14:compatExt spid="_x0000_s12556"/>
                </a:ext>
                <a:ext uri="{FF2B5EF4-FFF2-40B4-BE49-F238E27FC236}">
                  <a16:creationId xmlns:a16="http://schemas.microsoft.com/office/drawing/2014/main" id="{00000000-0008-0000-0300-00000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80</xdr:row>
          <xdr:rowOff>247650</xdr:rowOff>
        </xdr:from>
        <xdr:to>
          <xdr:col>21</xdr:col>
          <xdr:colOff>19050</xdr:colOff>
          <xdr:row>82</xdr:row>
          <xdr:rowOff>9525</xdr:rowOff>
        </xdr:to>
        <xdr:sp macro="" textlink="">
          <xdr:nvSpPr>
            <xdr:cNvPr id="12557" name="Check Box 6-5-1-1-3" hidden="1">
              <a:extLst>
                <a:ext uri="{63B3BB69-23CF-44E3-9099-C40C66FF867C}">
                  <a14:compatExt spid="_x0000_s12557"/>
                </a:ext>
                <a:ext uri="{FF2B5EF4-FFF2-40B4-BE49-F238E27FC236}">
                  <a16:creationId xmlns:a16="http://schemas.microsoft.com/office/drawing/2014/main" id="{00000000-0008-0000-0300-00000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81</xdr:row>
          <xdr:rowOff>238125</xdr:rowOff>
        </xdr:from>
        <xdr:to>
          <xdr:col>21</xdr:col>
          <xdr:colOff>19050</xdr:colOff>
          <xdr:row>83</xdr:row>
          <xdr:rowOff>9525</xdr:rowOff>
        </xdr:to>
        <xdr:sp macro="" textlink="">
          <xdr:nvSpPr>
            <xdr:cNvPr id="12558" name="Check Box 6-5-1-1-4" hidden="1">
              <a:extLst>
                <a:ext uri="{63B3BB69-23CF-44E3-9099-C40C66FF867C}">
                  <a14:compatExt spid="_x0000_s12558"/>
                </a:ext>
                <a:ext uri="{FF2B5EF4-FFF2-40B4-BE49-F238E27FC236}">
                  <a16:creationId xmlns:a16="http://schemas.microsoft.com/office/drawing/2014/main" id="{00000000-0008-0000-0300-00000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82</xdr:row>
          <xdr:rowOff>238125</xdr:rowOff>
        </xdr:from>
        <xdr:to>
          <xdr:col>21</xdr:col>
          <xdr:colOff>19050</xdr:colOff>
          <xdr:row>84</xdr:row>
          <xdr:rowOff>9525</xdr:rowOff>
        </xdr:to>
        <xdr:sp macro="" textlink="">
          <xdr:nvSpPr>
            <xdr:cNvPr id="12559" name="Check Box 6-5-1-1-5" hidden="1">
              <a:extLst>
                <a:ext uri="{63B3BB69-23CF-44E3-9099-C40C66FF867C}">
                  <a14:compatExt spid="_x0000_s12559"/>
                </a:ext>
                <a:ext uri="{FF2B5EF4-FFF2-40B4-BE49-F238E27FC236}">
                  <a16:creationId xmlns:a16="http://schemas.microsoft.com/office/drawing/2014/main" id="{00000000-0008-0000-0300-00000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83</xdr:row>
          <xdr:rowOff>247650</xdr:rowOff>
        </xdr:from>
        <xdr:to>
          <xdr:col>21</xdr:col>
          <xdr:colOff>19050</xdr:colOff>
          <xdr:row>85</xdr:row>
          <xdr:rowOff>19050</xdr:rowOff>
        </xdr:to>
        <xdr:sp macro="" textlink="">
          <xdr:nvSpPr>
            <xdr:cNvPr id="12560" name="Check Box 6-5-1-1-6" hidden="1">
              <a:extLst>
                <a:ext uri="{63B3BB69-23CF-44E3-9099-C40C66FF867C}">
                  <a14:compatExt spid="_x0000_s12560"/>
                </a:ext>
                <a:ext uri="{FF2B5EF4-FFF2-40B4-BE49-F238E27FC236}">
                  <a16:creationId xmlns:a16="http://schemas.microsoft.com/office/drawing/2014/main" id="{00000000-0008-0000-0300-00001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85</xdr:row>
          <xdr:rowOff>0</xdr:rowOff>
        </xdr:from>
        <xdr:to>
          <xdr:col>21</xdr:col>
          <xdr:colOff>19050</xdr:colOff>
          <xdr:row>86</xdr:row>
          <xdr:rowOff>19050</xdr:rowOff>
        </xdr:to>
        <xdr:sp macro="" textlink="">
          <xdr:nvSpPr>
            <xdr:cNvPr id="12561" name="Check Box 6-5-1-1-7" hidden="1">
              <a:extLst>
                <a:ext uri="{63B3BB69-23CF-44E3-9099-C40C66FF867C}">
                  <a14:compatExt spid="_x0000_s12561"/>
                </a:ext>
                <a:ext uri="{FF2B5EF4-FFF2-40B4-BE49-F238E27FC236}">
                  <a16:creationId xmlns:a16="http://schemas.microsoft.com/office/drawing/2014/main" id="{00000000-0008-0000-0300-00001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88</xdr:row>
          <xdr:rowOff>95250</xdr:rowOff>
        </xdr:from>
        <xdr:to>
          <xdr:col>21</xdr:col>
          <xdr:colOff>19050</xdr:colOff>
          <xdr:row>90</xdr:row>
          <xdr:rowOff>28575</xdr:rowOff>
        </xdr:to>
        <xdr:sp macro="" textlink="">
          <xdr:nvSpPr>
            <xdr:cNvPr id="12583" name="Check Box 6-5-1-2-1" hidden="1">
              <a:extLst>
                <a:ext uri="{63B3BB69-23CF-44E3-9099-C40C66FF867C}">
                  <a14:compatExt spid="_x0000_s12583"/>
                </a:ext>
                <a:ext uri="{FF2B5EF4-FFF2-40B4-BE49-F238E27FC236}">
                  <a16:creationId xmlns:a16="http://schemas.microsoft.com/office/drawing/2014/main" id="{00000000-0008-0000-0300-00002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90</xdr:row>
          <xdr:rowOff>9525</xdr:rowOff>
        </xdr:from>
        <xdr:to>
          <xdr:col>21</xdr:col>
          <xdr:colOff>19050</xdr:colOff>
          <xdr:row>91</xdr:row>
          <xdr:rowOff>38100</xdr:rowOff>
        </xdr:to>
        <xdr:sp macro="" textlink="">
          <xdr:nvSpPr>
            <xdr:cNvPr id="12584" name="Check Box 6-5-1-2-2" hidden="1">
              <a:extLst>
                <a:ext uri="{63B3BB69-23CF-44E3-9099-C40C66FF867C}">
                  <a14:compatExt spid="_x0000_s12584"/>
                </a:ext>
                <a:ext uri="{FF2B5EF4-FFF2-40B4-BE49-F238E27FC236}">
                  <a16:creationId xmlns:a16="http://schemas.microsoft.com/office/drawing/2014/main" id="{00000000-0008-0000-0300-00002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91</xdr:row>
          <xdr:rowOff>19050</xdr:rowOff>
        </xdr:from>
        <xdr:to>
          <xdr:col>21</xdr:col>
          <xdr:colOff>19050</xdr:colOff>
          <xdr:row>92</xdr:row>
          <xdr:rowOff>19050</xdr:rowOff>
        </xdr:to>
        <xdr:sp macro="" textlink="">
          <xdr:nvSpPr>
            <xdr:cNvPr id="12585" name="Check Box 6-5-1-2-3" hidden="1">
              <a:extLst>
                <a:ext uri="{63B3BB69-23CF-44E3-9099-C40C66FF867C}">
                  <a14:compatExt spid="_x0000_s12585"/>
                </a:ext>
                <a:ext uri="{FF2B5EF4-FFF2-40B4-BE49-F238E27FC236}">
                  <a16:creationId xmlns:a16="http://schemas.microsoft.com/office/drawing/2014/main" id="{00000000-0008-0000-0300-00002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91</xdr:row>
          <xdr:rowOff>171450</xdr:rowOff>
        </xdr:from>
        <xdr:to>
          <xdr:col>27</xdr:col>
          <xdr:colOff>114300</xdr:colOff>
          <xdr:row>94</xdr:row>
          <xdr:rowOff>66675</xdr:rowOff>
        </xdr:to>
        <xdr:sp macro="" textlink="">
          <xdr:nvSpPr>
            <xdr:cNvPr id="12586" name="Group Box 6-5-1-3" hidden="1">
              <a:extLst>
                <a:ext uri="{63B3BB69-23CF-44E3-9099-C40C66FF867C}">
                  <a14:compatExt spid="_x0000_s12586"/>
                </a:ext>
                <a:ext uri="{FF2B5EF4-FFF2-40B4-BE49-F238E27FC236}">
                  <a16:creationId xmlns:a16="http://schemas.microsoft.com/office/drawing/2014/main" id="{00000000-0008-0000-0300-00002A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92</xdr:row>
          <xdr:rowOff>19050</xdr:rowOff>
        </xdr:from>
        <xdr:to>
          <xdr:col>21</xdr:col>
          <xdr:colOff>19050</xdr:colOff>
          <xdr:row>93</xdr:row>
          <xdr:rowOff>19050</xdr:rowOff>
        </xdr:to>
        <xdr:sp macro="" textlink="">
          <xdr:nvSpPr>
            <xdr:cNvPr id="12587" name="6-5-1-3_1" hidden="1">
              <a:extLst>
                <a:ext uri="{63B3BB69-23CF-44E3-9099-C40C66FF867C}">
                  <a14:compatExt spid="_x0000_s12587"/>
                </a:ext>
                <a:ext uri="{FF2B5EF4-FFF2-40B4-BE49-F238E27FC236}">
                  <a16:creationId xmlns:a16="http://schemas.microsoft.com/office/drawing/2014/main" id="{00000000-0008-0000-0300-00002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93</xdr:row>
          <xdr:rowOff>9525</xdr:rowOff>
        </xdr:from>
        <xdr:to>
          <xdr:col>21</xdr:col>
          <xdr:colOff>19050</xdr:colOff>
          <xdr:row>94</xdr:row>
          <xdr:rowOff>9525</xdr:rowOff>
        </xdr:to>
        <xdr:sp macro="" textlink="">
          <xdr:nvSpPr>
            <xdr:cNvPr id="12588" name="6-5-1-3_2" hidden="1">
              <a:extLst>
                <a:ext uri="{63B3BB69-23CF-44E3-9099-C40C66FF867C}">
                  <a14:compatExt spid="_x0000_s12588"/>
                </a:ext>
                <a:ext uri="{FF2B5EF4-FFF2-40B4-BE49-F238E27FC236}">
                  <a16:creationId xmlns:a16="http://schemas.microsoft.com/office/drawing/2014/main" id="{00000000-0008-0000-0300-00002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94</xdr:row>
          <xdr:rowOff>19050</xdr:rowOff>
        </xdr:from>
        <xdr:to>
          <xdr:col>20</xdr:col>
          <xdr:colOff>171450</xdr:colOff>
          <xdr:row>95</xdr:row>
          <xdr:rowOff>19050</xdr:rowOff>
        </xdr:to>
        <xdr:sp macro="" textlink="">
          <xdr:nvSpPr>
            <xdr:cNvPr id="12591" name="Check Box 6-5-1-4-01" hidden="1">
              <a:extLst>
                <a:ext uri="{63B3BB69-23CF-44E3-9099-C40C66FF867C}">
                  <a14:compatExt spid="_x0000_s12591"/>
                </a:ext>
                <a:ext uri="{FF2B5EF4-FFF2-40B4-BE49-F238E27FC236}">
                  <a16:creationId xmlns:a16="http://schemas.microsoft.com/office/drawing/2014/main" id="{00000000-0008-0000-0300-00002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94</xdr:row>
          <xdr:rowOff>19050</xdr:rowOff>
        </xdr:from>
        <xdr:to>
          <xdr:col>28</xdr:col>
          <xdr:colOff>19050</xdr:colOff>
          <xdr:row>95</xdr:row>
          <xdr:rowOff>19050</xdr:rowOff>
        </xdr:to>
        <xdr:sp macro="" textlink="">
          <xdr:nvSpPr>
            <xdr:cNvPr id="12593" name="Check Box 6-5-1-4-02" hidden="1">
              <a:extLst>
                <a:ext uri="{63B3BB69-23CF-44E3-9099-C40C66FF867C}">
                  <a14:compatExt spid="_x0000_s12593"/>
                </a:ext>
                <a:ext uri="{FF2B5EF4-FFF2-40B4-BE49-F238E27FC236}">
                  <a16:creationId xmlns:a16="http://schemas.microsoft.com/office/drawing/2014/main" id="{00000000-0008-0000-0300-00003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94</xdr:row>
          <xdr:rowOff>19050</xdr:rowOff>
        </xdr:from>
        <xdr:to>
          <xdr:col>35</xdr:col>
          <xdr:colOff>19050</xdr:colOff>
          <xdr:row>95</xdr:row>
          <xdr:rowOff>19050</xdr:rowOff>
        </xdr:to>
        <xdr:sp macro="" textlink="">
          <xdr:nvSpPr>
            <xdr:cNvPr id="12595" name="Check Box 6-5-1-4-03" hidden="1">
              <a:extLst>
                <a:ext uri="{63B3BB69-23CF-44E3-9099-C40C66FF867C}">
                  <a14:compatExt spid="_x0000_s12595"/>
                </a:ext>
                <a:ext uri="{FF2B5EF4-FFF2-40B4-BE49-F238E27FC236}">
                  <a16:creationId xmlns:a16="http://schemas.microsoft.com/office/drawing/2014/main" id="{00000000-0008-0000-0300-00003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95</xdr:row>
          <xdr:rowOff>19050</xdr:rowOff>
        </xdr:from>
        <xdr:to>
          <xdr:col>21</xdr:col>
          <xdr:colOff>19050</xdr:colOff>
          <xdr:row>96</xdr:row>
          <xdr:rowOff>19050</xdr:rowOff>
        </xdr:to>
        <xdr:sp macro="" textlink="">
          <xdr:nvSpPr>
            <xdr:cNvPr id="12592" name="Check Box 6-5-1-4-04" hidden="1">
              <a:extLst>
                <a:ext uri="{63B3BB69-23CF-44E3-9099-C40C66FF867C}">
                  <a14:compatExt spid="_x0000_s12592"/>
                </a:ext>
                <a:ext uri="{FF2B5EF4-FFF2-40B4-BE49-F238E27FC236}">
                  <a16:creationId xmlns:a16="http://schemas.microsoft.com/office/drawing/2014/main" id="{00000000-0008-0000-0300-00003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95</xdr:row>
          <xdr:rowOff>19050</xdr:rowOff>
        </xdr:from>
        <xdr:to>
          <xdr:col>28</xdr:col>
          <xdr:colOff>19050</xdr:colOff>
          <xdr:row>96</xdr:row>
          <xdr:rowOff>19050</xdr:rowOff>
        </xdr:to>
        <xdr:sp macro="" textlink="">
          <xdr:nvSpPr>
            <xdr:cNvPr id="12594" name="Check Box 6-5-1-4-05" hidden="1">
              <a:extLst>
                <a:ext uri="{63B3BB69-23CF-44E3-9099-C40C66FF867C}">
                  <a14:compatExt spid="_x0000_s12594"/>
                </a:ext>
                <a:ext uri="{FF2B5EF4-FFF2-40B4-BE49-F238E27FC236}">
                  <a16:creationId xmlns:a16="http://schemas.microsoft.com/office/drawing/2014/main" id="{00000000-0008-0000-0300-00003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96</xdr:row>
          <xdr:rowOff>19050</xdr:rowOff>
        </xdr:from>
        <xdr:to>
          <xdr:col>21</xdr:col>
          <xdr:colOff>19050</xdr:colOff>
          <xdr:row>97</xdr:row>
          <xdr:rowOff>19050</xdr:rowOff>
        </xdr:to>
        <xdr:sp macro="" textlink="">
          <xdr:nvSpPr>
            <xdr:cNvPr id="12596" name="Check Box 6-5-1-4-06" hidden="1">
              <a:extLst>
                <a:ext uri="{63B3BB69-23CF-44E3-9099-C40C66FF867C}">
                  <a14:compatExt spid="_x0000_s12596"/>
                </a:ext>
                <a:ext uri="{FF2B5EF4-FFF2-40B4-BE49-F238E27FC236}">
                  <a16:creationId xmlns:a16="http://schemas.microsoft.com/office/drawing/2014/main" id="{00000000-0008-0000-0300-00003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98</xdr:row>
          <xdr:rowOff>0</xdr:rowOff>
        </xdr:from>
        <xdr:to>
          <xdr:col>21</xdr:col>
          <xdr:colOff>19050</xdr:colOff>
          <xdr:row>99</xdr:row>
          <xdr:rowOff>19050</xdr:rowOff>
        </xdr:to>
        <xdr:sp macro="" textlink="">
          <xdr:nvSpPr>
            <xdr:cNvPr id="12598" name="Check Box 6-5-1-4-07" hidden="1">
              <a:extLst>
                <a:ext uri="{63B3BB69-23CF-44E3-9099-C40C66FF867C}">
                  <a14:compatExt spid="_x0000_s12598"/>
                </a:ext>
                <a:ext uri="{FF2B5EF4-FFF2-40B4-BE49-F238E27FC236}">
                  <a16:creationId xmlns:a16="http://schemas.microsoft.com/office/drawing/2014/main" id="{00000000-0008-0000-0300-00003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99</xdr:row>
          <xdr:rowOff>19050</xdr:rowOff>
        </xdr:from>
        <xdr:to>
          <xdr:col>21</xdr:col>
          <xdr:colOff>19050</xdr:colOff>
          <xdr:row>100</xdr:row>
          <xdr:rowOff>19050</xdr:rowOff>
        </xdr:to>
        <xdr:sp macro="" textlink="">
          <xdr:nvSpPr>
            <xdr:cNvPr id="12599" name="Check Box 6-5-1-4-08" hidden="1">
              <a:extLst>
                <a:ext uri="{63B3BB69-23CF-44E3-9099-C40C66FF867C}">
                  <a14:compatExt spid="_x0000_s12599"/>
                </a:ext>
                <a:ext uri="{FF2B5EF4-FFF2-40B4-BE49-F238E27FC236}">
                  <a16:creationId xmlns:a16="http://schemas.microsoft.com/office/drawing/2014/main" id="{00000000-0008-0000-0300-00003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100</xdr:row>
          <xdr:rowOff>19050</xdr:rowOff>
        </xdr:from>
        <xdr:to>
          <xdr:col>21</xdr:col>
          <xdr:colOff>19050</xdr:colOff>
          <xdr:row>101</xdr:row>
          <xdr:rowOff>19050</xdr:rowOff>
        </xdr:to>
        <xdr:sp macro="" textlink="">
          <xdr:nvSpPr>
            <xdr:cNvPr id="12600" name="Check Box 6-5-1-4-09" hidden="1">
              <a:extLst>
                <a:ext uri="{63B3BB69-23CF-44E3-9099-C40C66FF867C}">
                  <a14:compatExt spid="_x0000_s12600"/>
                </a:ext>
                <a:ext uri="{FF2B5EF4-FFF2-40B4-BE49-F238E27FC236}">
                  <a16:creationId xmlns:a16="http://schemas.microsoft.com/office/drawing/2014/main" id="{00000000-0008-0000-0300-00003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101</xdr:row>
          <xdr:rowOff>19050</xdr:rowOff>
        </xdr:from>
        <xdr:to>
          <xdr:col>21</xdr:col>
          <xdr:colOff>19050</xdr:colOff>
          <xdr:row>102</xdr:row>
          <xdr:rowOff>19050</xdr:rowOff>
        </xdr:to>
        <xdr:sp macro="" textlink="">
          <xdr:nvSpPr>
            <xdr:cNvPr id="12601" name="Check Box 6-5-1-4-10" hidden="1">
              <a:extLst>
                <a:ext uri="{63B3BB69-23CF-44E3-9099-C40C66FF867C}">
                  <a14:compatExt spid="_x0000_s12601"/>
                </a:ext>
                <a:ext uri="{FF2B5EF4-FFF2-40B4-BE49-F238E27FC236}">
                  <a16:creationId xmlns:a16="http://schemas.microsoft.com/office/drawing/2014/main" id="{00000000-0008-0000-0300-00003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102</xdr:row>
          <xdr:rowOff>19050</xdr:rowOff>
        </xdr:from>
        <xdr:to>
          <xdr:col>21</xdr:col>
          <xdr:colOff>19050</xdr:colOff>
          <xdr:row>103</xdr:row>
          <xdr:rowOff>19050</xdr:rowOff>
        </xdr:to>
        <xdr:sp macro="" textlink="">
          <xdr:nvSpPr>
            <xdr:cNvPr id="12602" name="Check Box 6-5-1-4-11" hidden="1">
              <a:extLst>
                <a:ext uri="{63B3BB69-23CF-44E3-9099-C40C66FF867C}">
                  <a14:compatExt spid="_x0000_s12602"/>
                </a:ext>
                <a:ext uri="{FF2B5EF4-FFF2-40B4-BE49-F238E27FC236}">
                  <a16:creationId xmlns:a16="http://schemas.microsoft.com/office/drawing/2014/main" id="{00000000-0008-0000-0300-00003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102</xdr:row>
          <xdr:rowOff>19050</xdr:rowOff>
        </xdr:from>
        <xdr:to>
          <xdr:col>32</xdr:col>
          <xdr:colOff>19050</xdr:colOff>
          <xdr:row>103</xdr:row>
          <xdr:rowOff>19050</xdr:rowOff>
        </xdr:to>
        <xdr:sp macro="" textlink="">
          <xdr:nvSpPr>
            <xdr:cNvPr id="12603" name="Check Box 6-5-1-4-12" hidden="1">
              <a:extLst>
                <a:ext uri="{63B3BB69-23CF-44E3-9099-C40C66FF867C}">
                  <a14:compatExt spid="_x0000_s12603"/>
                </a:ext>
                <a:ext uri="{FF2B5EF4-FFF2-40B4-BE49-F238E27FC236}">
                  <a16:creationId xmlns:a16="http://schemas.microsoft.com/office/drawing/2014/main" id="{00000000-0008-0000-0300-00003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103</xdr:row>
          <xdr:rowOff>19050</xdr:rowOff>
        </xdr:from>
        <xdr:to>
          <xdr:col>21</xdr:col>
          <xdr:colOff>19050</xdr:colOff>
          <xdr:row>104</xdr:row>
          <xdr:rowOff>19050</xdr:rowOff>
        </xdr:to>
        <xdr:sp macro="" textlink="">
          <xdr:nvSpPr>
            <xdr:cNvPr id="12604" name="Check Box 6-5-1-4-13" hidden="1">
              <a:extLst>
                <a:ext uri="{63B3BB69-23CF-44E3-9099-C40C66FF867C}">
                  <a14:compatExt spid="_x0000_s12604"/>
                </a:ext>
                <a:ext uri="{FF2B5EF4-FFF2-40B4-BE49-F238E27FC236}">
                  <a16:creationId xmlns:a16="http://schemas.microsoft.com/office/drawing/2014/main" id="{00000000-0008-0000-0300-00003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104</xdr:row>
          <xdr:rowOff>19050</xdr:rowOff>
        </xdr:from>
        <xdr:to>
          <xdr:col>21</xdr:col>
          <xdr:colOff>19050</xdr:colOff>
          <xdr:row>105</xdr:row>
          <xdr:rowOff>19050</xdr:rowOff>
        </xdr:to>
        <xdr:sp macro="" textlink="">
          <xdr:nvSpPr>
            <xdr:cNvPr id="12605" name="Check Box 6-5-1-4-14" hidden="1">
              <a:extLst>
                <a:ext uri="{63B3BB69-23CF-44E3-9099-C40C66FF867C}">
                  <a14:compatExt spid="_x0000_s12605"/>
                </a:ext>
                <a:ext uri="{FF2B5EF4-FFF2-40B4-BE49-F238E27FC236}">
                  <a16:creationId xmlns:a16="http://schemas.microsoft.com/office/drawing/2014/main" id="{00000000-0008-0000-0300-00003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109</xdr:row>
          <xdr:rowOff>19050</xdr:rowOff>
        </xdr:from>
        <xdr:to>
          <xdr:col>21</xdr:col>
          <xdr:colOff>19050</xdr:colOff>
          <xdr:row>110</xdr:row>
          <xdr:rowOff>9525</xdr:rowOff>
        </xdr:to>
        <xdr:sp macro="" textlink="">
          <xdr:nvSpPr>
            <xdr:cNvPr id="12607" name="Check Box 6-5-2-1-10" hidden="1">
              <a:extLst>
                <a:ext uri="{63B3BB69-23CF-44E3-9099-C40C66FF867C}">
                  <a14:compatExt spid="_x0000_s12607"/>
                </a:ext>
                <a:ext uri="{FF2B5EF4-FFF2-40B4-BE49-F238E27FC236}">
                  <a16:creationId xmlns:a16="http://schemas.microsoft.com/office/drawing/2014/main" id="{00000000-0008-0000-0300-00003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110</xdr:row>
          <xdr:rowOff>19050</xdr:rowOff>
        </xdr:from>
        <xdr:to>
          <xdr:col>21</xdr:col>
          <xdr:colOff>19050</xdr:colOff>
          <xdr:row>111</xdr:row>
          <xdr:rowOff>9525</xdr:rowOff>
        </xdr:to>
        <xdr:sp macro="" textlink="">
          <xdr:nvSpPr>
            <xdr:cNvPr id="12608" name="Check Box 6-5-2-1-20" hidden="1">
              <a:extLst>
                <a:ext uri="{63B3BB69-23CF-44E3-9099-C40C66FF867C}">
                  <a14:compatExt spid="_x0000_s12608"/>
                </a:ext>
                <a:ext uri="{FF2B5EF4-FFF2-40B4-BE49-F238E27FC236}">
                  <a16:creationId xmlns:a16="http://schemas.microsoft.com/office/drawing/2014/main" id="{00000000-0008-0000-0300-00004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111</xdr:row>
          <xdr:rowOff>19050</xdr:rowOff>
        </xdr:from>
        <xdr:to>
          <xdr:col>21</xdr:col>
          <xdr:colOff>19050</xdr:colOff>
          <xdr:row>112</xdr:row>
          <xdr:rowOff>9525</xdr:rowOff>
        </xdr:to>
        <xdr:sp macro="" textlink="">
          <xdr:nvSpPr>
            <xdr:cNvPr id="12609" name="Check Box 6-5-2-1-30" hidden="1">
              <a:extLst>
                <a:ext uri="{63B3BB69-23CF-44E3-9099-C40C66FF867C}">
                  <a14:compatExt spid="_x0000_s12609"/>
                </a:ext>
                <a:ext uri="{FF2B5EF4-FFF2-40B4-BE49-F238E27FC236}">
                  <a16:creationId xmlns:a16="http://schemas.microsoft.com/office/drawing/2014/main" id="{00000000-0008-0000-0300-00004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112</xdr:row>
          <xdr:rowOff>19050</xdr:rowOff>
        </xdr:from>
        <xdr:to>
          <xdr:col>21</xdr:col>
          <xdr:colOff>19050</xdr:colOff>
          <xdr:row>113</xdr:row>
          <xdr:rowOff>9525</xdr:rowOff>
        </xdr:to>
        <xdr:sp macro="" textlink="">
          <xdr:nvSpPr>
            <xdr:cNvPr id="12610" name="Check Box 6-5-2-1-40" hidden="1">
              <a:extLst>
                <a:ext uri="{63B3BB69-23CF-44E3-9099-C40C66FF867C}">
                  <a14:compatExt spid="_x0000_s12610"/>
                </a:ext>
                <a:ext uri="{FF2B5EF4-FFF2-40B4-BE49-F238E27FC236}">
                  <a16:creationId xmlns:a16="http://schemas.microsoft.com/office/drawing/2014/main" id="{00000000-0008-0000-0300-00004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114</xdr:row>
          <xdr:rowOff>19050</xdr:rowOff>
        </xdr:from>
        <xdr:to>
          <xdr:col>22</xdr:col>
          <xdr:colOff>28575</xdr:colOff>
          <xdr:row>115</xdr:row>
          <xdr:rowOff>9525</xdr:rowOff>
        </xdr:to>
        <xdr:sp macro="" textlink="">
          <xdr:nvSpPr>
            <xdr:cNvPr id="12611" name="Check Box 6-5-2-1-41" hidden="1">
              <a:extLst>
                <a:ext uri="{63B3BB69-23CF-44E3-9099-C40C66FF867C}">
                  <a14:compatExt spid="_x0000_s12611"/>
                </a:ext>
                <a:ext uri="{FF2B5EF4-FFF2-40B4-BE49-F238E27FC236}">
                  <a16:creationId xmlns:a16="http://schemas.microsoft.com/office/drawing/2014/main" id="{00000000-0008-0000-0300-00004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116</xdr:row>
          <xdr:rowOff>19050</xdr:rowOff>
        </xdr:from>
        <xdr:to>
          <xdr:col>22</xdr:col>
          <xdr:colOff>19050</xdr:colOff>
          <xdr:row>117</xdr:row>
          <xdr:rowOff>9525</xdr:rowOff>
        </xdr:to>
        <xdr:sp macro="" textlink="">
          <xdr:nvSpPr>
            <xdr:cNvPr id="12612" name="Check Box 6-5-2-1-42" hidden="1">
              <a:extLst>
                <a:ext uri="{63B3BB69-23CF-44E3-9099-C40C66FF867C}">
                  <a14:compatExt spid="_x0000_s12612"/>
                </a:ext>
                <a:ext uri="{FF2B5EF4-FFF2-40B4-BE49-F238E27FC236}">
                  <a16:creationId xmlns:a16="http://schemas.microsoft.com/office/drawing/2014/main" id="{00000000-0008-0000-0300-00004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117</xdr:row>
          <xdr:rowOff>19050</xdr:rowOff>
        </xdr:from>
        <xdr:to>
          <xdr:col>22</xdr:col>
          <xdr:colOff>19050</xdr:colOff>
          <xdr:row>118</xdr:row>
          <xdr:rowOff>9525</xdr:rowOff>
        </xdr:to>
        <xdr:sp macro="" textlink="">
          <xdr:nvSpPr>
            <xdr:cNvPr id="12613" name="Check Box 6-5-2-1-43" hidden="1">
              <a:extLst>
                <a:ext uri="{63B3BB69-23CF-44E3-9099-C40C66FF867C}">
                  <a14:compatExt spid="_x0000_s12613"/>
                </a:ext>
                <a:ext uri="{FF2B5EF4-FFF2-40B4-BE49-F238E27FC236}">
                  <a16:creationId xmlns:a16="http://schemas.microsoft.com/office/drawing/2014/main" id="{00000000-0008-0000-0300-00004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118</xdr:row>
          <xdr:rowOff>9525</xdr:rowOff>
        </xdr:from>
        <xdr:to>
          <xdr:col>22</xdr:col>
          <xdr:colOff>19050</xdr:colOff>
          <xdr:row>119</xdr:row>
          <xdr:rowOff>0</xdr:rowOff>
        </xdr:to>
        <xdr:sp macro="" textlink="">
          <xdr:nvSpPr>
            <xdr:cNvPr id="12614" name="Check Box 6-5-2-1-44" hidden="1">
              <a:extLst>
                <a:ext uri="{63B3BB69-23CF-44E3-9099-C40C66FF867C}">
                  <a14:compatExt spid="_x0000_s12614"/>
                </a:ext>
                <a:ext uri="{FF2B5EF4-FFF2-40B4-BE49-F238E27FC236}">
                  <a16:creationId xmlns:a16="http://schemas.microsoft.com/office/drawing/2014/main" id="{00000000-0008-0000-0300-00004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120</xdr:row>
          <xdr:rowOff>19050</xdr:rowOff>
        </xdr:from>
        <xdr:to>
          <xdr:col>22</xdr:col>
          <xdr:colOff>19050</xdr:colOff>
          <xdr:row>121</xdr:row>
          <xdr:rowOff>0</xdr:rowOff>
        </xdr:to>
        <xdr:sp macro="" textlink="">
          <xdr:nvSpPr>
            <xdr:cNvPr id="12615" name="Check Box 6-5-2-1-45" hidden="1">
              <a:extLst>
                <a:ext uri="{63B3BB69-23CF-44E3-9099-C40C66FF867C}">
                  <a14:compatExt spid="_x0000_s12615"/>
                </a:ext>
                <a:ext uri="{FF2B5EF4-FFF2-40B4-BE49-F238E27FC236}">
                  <a16:creationId xmlns:a16="http://schemas.microsoft.com/office/drawing/2014/main" id="{00000000-0008-0000-0300-00004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121</xdr:row>
          <xdr:rowOff>19050</xdr:rowOff>
        </xdr:from>
        <xdr:to>
          <xdr:col>22</xdr:col>
          <xdr:colOff>19050</xdr:colOff>
          <xdr:row>122</xdr:row>
          <xdr:rowOff>0</xdr:rowOff>
        </xdr:to>
        <xdr:sp macro="" textlink="">
          <xdr:nvSpPr>
            <xdr:cNvPr id="12616" name="Check Box 6-5-2-1-46" hidden="1">
              <a:extLst>
                <a:ext uri="{63B3BB69-23CF-44E3-9099-C40C66FF867C}">
                  <a14:compatExt spid="_x0000_s12616"/>
                </a:ext>
                <a:ext uri="{FF2B5EF4-FFF2-40B4-BE49-F238E27FC236}">
                  <a16:creationId xmlns:a16="http://schemas.microsoft.com/office/drawing/2014/main" id="{00000000-0008-0000-0300-00004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122</xdr:row>
          <xdr:rowOff>19050</xdr:rowOff>
        </xdr:from>
        <xdr:to>
          <xdr:col>22</xdr:col>
          <xdr:colOff>19050</xdr:colOff>
          <xdr:row>123</xdr:row>
          <xdr:rowOff>9525</xdr:rowOff>
        </xdr:to>
        <xdr:sp macro="" textlink="">
          <xdr:nvSpPr>
            <xdr:cNvPr id="12617" name="Check Box 6-5-2-1-47" hidden="1">
              <a:extLst>
                <a:ext uri="{63B3BB69-23CF-44E3-9099-C40C66FF867C}">
                  <a14:compatExt spid="_x0000_s12617"/>
                </a:ext>
                <a:ext uri="{FF2B5EF4-FFF2-40B4-BE49-F238E27FC236}">
                  <a16:creationId xmlns:a16="http://schemas.microsoft.com/office/drawing/2014/main" id="{00000000-0008-0000-0300-00004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123</xdr:row>
          <xdr:rowOff>19050</xdr:rowOff>
        </xdr:from>
        <xdr:to>
          <xdr:col>22</xdr:col>
          <xdr:colOff>19050</xdr:colOff>
          <xdr:row>124</xdr:row>
          <xdr:rowOff>0</xdr:rowOff>
        </xdr:to>
        <xdr:sp macro="" textlink="">
          <xdr:nvSpPr>
            <xdr:cNvPr id="12618" name="Check Box 6-5-2-1-48" hidden="1">
              <a:extLst>
                <a:ext uri="{63B3BB69-23CF-44E3-9099-C40C66FF867C}">
                  <a14:compatExt spid="_x0000_s12618"/>
                </a:ext>
                <a:ext uri="{FF2B5EF4-FFF2-40B4-BE49-F238E27FC236}">
                  <a16:creationId xmlns:a16="http://schemas.microsoft.com/office/drawing/2014/main" id="{00000000-0008-0000-0300-00004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124</xdr:row>
          <xdr:rowOff>19050</xdr:rowOff>
        </xdr:from>
        <xdr:to>
          <xdr:col>21</xdr:col>
          <xdr:colOff>19050</xdr:colOff>
          <xdr:row>124</xdr:row>
          <xdr:rowOff>238125</xdr:rowOff>
        </xdr:to>
        <xdr:sp macro="" textlink="">
          <xdr:nvSpPr>
            <xdr:cNvPr id="12619" name="Check Box 6-5-2-1-50" hidden="1">
              <a:extLst>
                <a:ext uri="{63B3BB69-23CF-44E3-9099-C40C66FF867C}">
                  <a14:compatExt spid="_x0000_s12619"/>
                </a:ext>
                <a:ext uri="{FF2B5EF4-FFF2-40B4-BE49-F238E27FC236}">
                  <a16:creationId xmlns:a16="http://schemas.microsoft.com/office/drawing/2014/main" id="{00000000-0008-0000-0300-00004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128</xdr:row>
          <xdr:rowOff>9525</xdr:rowOff>
        </xdr:from>
        <xdr:to>
          <xdr:col>21</xdr:col>
          <xdr:colOff>19050</xdr:colOff>
          <xdr:row>129</xdr:row>
          <xdr:rowOff>19050</xdr:rowOff>
        </xdr:to>
        <xdr:sp macro="" textlink="">
          <xdr:nvSpPr>
            <xdr:cNvPr id="12620" name="Check Box 6-5-2-2-1" hidden="1">
              <a:extLst>
                <a:ext uri="{63B3BB69-23CF-44E3-9099-C40C66FF867C}">
                  <a14:compatExt spid="_x0000_s12620"/>
                </a:ext>
                <a:ext uri="{FF2B5EF4-FFF2-40B4-BE49-F238E27FC236}">
                  <a16:creationId xmlns:a16="http://schemas.microsoft.com/office/drawing/2014/main" id="{00000000-0008-0000-0300-00004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128</xdr:row>
          <xdr:rowOff>247650</xdr:rowOff>
        </xdr:from>
        <xdr:to>
          <xdr:col>21</xdr:col>
          <xdr:colOff>19050</xdr:colOff>
          <xdr:row>130</xdr:row>
          <xdr:rowOff>19050</xdr:rowOff>
        </xdr:to>
        <xdr:sp macro="" textlink="">
          <xdr:nvSpPr>
            <xdr:cNvPr id="12621" name="Check Box 6-5-2-2-2" hidden="1">
              <a:extLst>
                <a:ext uri="{63B3BB69-23CF-44E3-9099-C40C66FF867C}">
                  <a14:compatExt spid="_x0000_s12621"/>
                </a:ext>
                <a:ext uri="{FF2B5EF4-FFF2-40B4-BE49-F238E27FC236}">
                  <a16:creationId xmlns:a16="http://schemas.microsoft.com/office/drawing/2014/main" id="{00000000-0008-0000-0300-00004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129</xdr:row>
          <xdr:rowOff>247650</xdr:rowOff>
        </xdr:from>
        <xdr:to>
          <xdr:col>21</xdr:col>
          <xdr:colOff>19050</xdr:colOff>
          <xdr:row>131</xdr:row>
          <xdr:rowOff>19050</xdr:rowOff>
        </xdr:to>
        <xdr:sp macro="" textlink="">
          <xdr:nvSpPr>
            <xdr:cNvPr id="12622" name="Check Box 6-5-2-2-3" hidden="1">
              <a:extLst>
                <a:ext uri="{63B3BB69-23CF-44E3-9099-C40C66FF867C}">
                  <a14:compatExt spid="_x0000_s12622"/>
                </a:ext>
                <a:ext uri="{FF2B5EF4-FFF2-40B4-BE49-F238E27FC236}">
                  <a16:creationId xmlns:a16="http://schemas.microsoft.com/office/drawing/2014/main" id="{00000000-0008-0000-0300-00004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130</xdr:row>
          <xdr:rowOff>238125</xdr:rowOff>
        </xdr:from>
        <xdr:to>
          <xdr:col>21</xdr:col>
          <xdr:colOff>19050</xdr:colOff>
          <xdr:row>132</xdr:row>
          <xdr:rowOff>19050</xdr:rowOff>
        </xdr:to>
        <xdr:sp macro="" textlink="">
          <xdr:nvSpPr>
            <xdr:cNvPr id="12623" name="Check Box 6-5-2-2-4" hidden="1">
              <a:extLst>
                <a:ext uri="{63B3BB69-23CF-44E3-9099-C40C66FF867C}">
                  <a14:compatExt spid="_x0000_s12623"/>
                </a:ext>
                <a:ext uri="{FF2B5EF4-FFF2-40B4-BE49-F238E27FC236}">
                  <a16:creationId xmlns:a16="http://schemas.microsoft.com/office/drawing/2014/main" id="{00000000-0008-0000-0300-00004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131</xdr:row>
          <xdr:rowOff>238125</xdr:rowOff>
        </xdr:from>
        <xdr:to>
          <xdr:col>21</xdr:col>
          <xdr:colOff>19050</xdr:colOff>
          <xdr:row>133</xdr:row>
          <xdr:rowOff>19050</xdr:rowOff>
        </xdr:to>
        <xdr:sp macro="" textlink="">
          <xdr:nvSpPr>
            <xdr:cNvPr id="12624" name="Check Box 6-5-2-2-5" hidden="1">
              <a:extLst>
                <a:ext uri="{63B3BB69-23CF-44E3-9099-C40C66FF867C}">
                  <a14:compatExt spid="_x0000_s12624"/>
                </a:ext>
                <a:ext uri="{FF2B5EF4-FFF2-40B4-BE49-F238E27FC236}">
                  <a16:creationId xmlns:a16="http://schemas.microsoft.com/office/drawing/2014/main" id="{00000000-0008-0000-0300-00005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132</xdr:row>
          <xdr:rowOff>247650</xdr:rowOff>
        </xdr:from>
        <xdr:to>
          <xdr:col>21</xdr:col>
          <xdr:colOff>19050</xdr:colOff>
          <xdr:row>134</xdr:row>
          <xdr:rowOff>19050</xdr:rowOff>
        </xdr:to>
        <xdr:sp macro="" textlink="">
          <xdr:nvSpPr>
            <xdr:cNvPr id="12625" name="Check Box 6-5-2-2-6" hidden="1">
              <a:extLst>
                <a:ext uri="{63B3BB69-23CF-44E3-9099-C40C66FF867C}">
                  <a14:compatExt spid="_x0000_s12625"/>
                </a:ext>
                <a:ext uri="{FF2B5EF4-FFF2-40B4-BE49-F238E27FC236}">
                  <a16:creationId xmlns:a16="http://schemas.microsoft.com/office/drawing/2014/main" id="{00000000-0008-0000-0300-00005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134</xdr:row>
          <xdr:rowOff>0</xdr:rowOff>
        </xdr:from>
        <xdr:to>
          <xdr:col>21</xdr:col>
          <xdr:colOff>19050</xdr:colOff>
          <xdr:row>135</xdr:row>
          <xdr:rowOff>19050</xdr:rowOff>
        </xdr:to>
        <xdr:sp macro="" textlink="">
          <xdr:nvSpPr>
            <xdr:cNvPr id="12626" name="Check Box 6-5-2-2-7" hidden="1">
              <a:extLst>
                <a:ext uri="{63B3BB69-23CF-44E3-9099-C40C66FF867C}">
                  <a14:compatExt spid="_x0000_s12626"/>
                </a:ext>
                <a:ext uri="{FF2B5EF4-FFF2-40B4-BE49-F238E27FC236}">
                  <a16:creationId xmlns:a16="http://schemas.microsoft.com/office/drawing/2014/main" id="{00000000-0008-0000-0300-00005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137</xdr:row>
          <xdr:rowOff>95250</xdr:rowOff>
        </xdr:from>
        <xdr:to>
          <xdr:col>21</xdr:col>
          <xdr:colOff>19050</xdr:colOff>
          <xdr:row>139</xdr:row>
          <xdr:rowOff>19050</xdr:rowOff>
        </xdr:to>
        <xdr:sp macro="" textlink="">
          <xdr:nvSpPr>
            <xdr:cNvPr id="12627" name="Check Box 6-5-2-3-1" hidden="1">
              <a:extLst>
                <a:ext uri="{63B3BB69-23CF-44E3-9099-C40C66FF867C}">
                  <a14:compatExt spid="_x0000_s12627"/>
                </a:ext>
                <a:ext uri="{FF2B5EF4-FFF2-40B4-BE49-F238E27FC236}">
                  <a16:creationId xmlns:a16="http://schemas.microsoft.com/office/drawing/2014/main" id="{00000000-0008-0000-0300-00005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139</xdr:row>
          <xdr:rowOff>9525</xdr:rowOff>
        </xdr:from>
        <xdr:to>
          <xdr:col>21</xdr:col>
          <xdr:colOff>19050</xdr:colOff>
          <xdr:row>140</xdr:row>
          <xdr:rowOff>38100</xdr:rowOff>
        </xdr:to>
        <xdr:sp macro="" textlink="">
          <xdr:nvSpPr>
            <xdr:cNvPr id="12628" name="Check Box 6-5-2-3-2" hidden="1">
              <a:extLst>
                <a:ext uri="{63B3BB69-23CF-44E3-9099-C40C66FF867C}">
                  <a14:compatExt spid="_x0000_s12628"/>
                </a:ext>
                <a:ext uri="{FF2B5EF4-FFF2-40B4-BE49-F238E27FC236}">
                  <a16:creationId xmlns:a16="http://schemas.microsoft.com/office/drawing/2014/main" id="{00000000-0008-0000-0300-00005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140</xdr:row>
          <xdr:rowOff>19050</xdr:rowOff>
        </xdr:from>
        <xdr:to>
          <xdr:col>21</xdr:col>
          <xdr:colOff>19050</xdr:colOff>
          <xdr:row>141</xdr:row>
          <xdr:rowOff>19050</xdr:rowOff>
        </xdr:to>
        <xdr:sp macro="" textlink="">
          <xdr:nvSpPr>
            <xdr:cNvPr id="12629" name="Check Box 6-5-2-3-3" hidden="1">
              <a:extLst>
                <a:ext uri="{63B3BB69-23CF-44E3-9099-C40C66FF867C}">
                  <a14:compatExt spid="_x0000_s12629"/>
                </a:ext>
                <a:ext uri="{FF2B5EF4-FFF2-40B4-BE49-F238E27FC236}">
                  <a16:creationId xmlns:a16="http://schemas.microsoft.com/office/drawing/2014/main" id="{00000000-0008-0000-0300-00005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140</xdr:row>
          <xdr:rowOff>171450</xdr:rowOff>
        </xdr:from>
        <xdr:to>
          <xdr:col>27</xdr:col>
          <xdr:colOff>114300</xdr:colOff>
          <xdr:row>143</xdr:row>
          <xdr:rowOff>57150</xdr:rowOff>
        </xdr:to>
        <xdr:sp macro="" textlink="">
          <xdr:nvSpPr>
            <xdr:cNvPr id="12630" name="Group Box 6-5-2-4" hidden="1">
              <a:extLst>
                <a:ext uri="{63B3BB69-23CF-44E3-9099-C40C66FF867C}">
                  <a14:compatExt spid="_x0000_s12630"/>
                </a:ext>
                <a:ext uri="{FF2B5EF4-FFF2-40B4-BE49-F238E27FC236}">
                  <a16:creationId xmlns:a16="http://schemas.microsoft.com/office/drawing/2014/main" id="{00000000-0008-0000-0300-000056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6-5-2-4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141</xdr:row>
          <xdr:rowOff>19050</xdr:rowOff>
        </xdr:from>
        <xdr:to>
          <xdr:col>21</xdr:col>
          <xdr:colOff>19050</xdr:colOff>
          <xdr:row>142</xdr:row>
          <xdr:rowOff>19050</xdr:rowOff>
        </xdr:to>
        <xdr:sp macro="" textlink="">
          <xdr:nvSpPr>
            <xdr:cNvPr id="12631" name="6-5-2-4_1" hidden="1">
              <a:extLst>
                <a:ext uri="{63B3BB69-23CF-44E3-9099-C40C66FF867C}">
                  <a14:compatExt spid="_x0000_s12631"/>
                </a:ext>
                <a:ext uri="{FF2B5EF4-FFF2-40B4-BE49-F238E27FC236}">
                  <a16:creationId xmlns:a16="http://schemas.microsoft.com/office/drawing/2014/main" id="{00000000-0008-0000-0300-00005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142</xdr:row>
          <xdr:rowOff>9525</xdr:rowOff>
        </xdr:from>
        <xdr:to>
          <xdr:col>21</xdr:col>
          <xdr:colOff>19050</xdr:colOff>
          <xdr:row>143</xdr:row>
          <xdr:rowOff>19050</xdr:rowOff>
        </xdr:to>
        <xdr:sp macro="" textlink="">
          <xdr:nvSpPr>
            <xdr:cNvPr id="12632" name="6-5-2-4_2" hidden="1">
              <a:extLst>
                <a:ext uri="{63B3BB69-23CF-44E3-9099-C40C66FF867C}">
                  <a14:compatExt spid="_x0000_s12632"/>
                </a:ext>
                <a:ext uri="{FF2B5EF4-FFF2-40B4-BE49-F238E27FC236}">
                  <a16:creationId xmlns:a16="http://schemas.microsoft.com/office/drawing/2014/main" id="{00000000-0008-0000-0300-00005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144</xdr:row>
          <xdr:rowOff>19050</xdr:rowOff>
        </xdr:from>
        <xdr:to>
          <xdr:col>21</xdr:col>
          <xdr:colOff>19050</xdr:colOff>
          <xdr:row>145</xdr:row>
          <xdr:rowOff>19050</xdr:rowOff>
        </xdr:to>
        <xdr:sp macro="" textlink="">
          <xdr:nvSpPr>
            <xdr:cNvPr id="12633" name="Check Box 6-5-3-1-10" hidden="1">
              <a:extLst>
                <a:ext uri="{63B3BB69-23CF-44E3-9099-C40C66FF867C}">
                  <a14:compatExt spid="_x0000_s12633"/>
                </a:ext>
                <a:ext uri="{FF2B5EF4-FFF2-40B4-BE49-F238E27FC236}">
                  <a16:creationId xmlns:a16="http://schemas.microsoft.com/office/drawing/2014/main" id="{00000000-0008-0000-0300-00005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145</xdr:row>
          <xdr:rowOff>19050</xdr:rowOff>
        </xdr:from>
        <xdr:to>
          <xdr:col>21</xdr:col>
          <xdr:colOff>19050</xdr:colOff>
          <xdr:row>146</xdr:row>
          <xdr:rowOff>19050</xdr:rowOff>
        </xdr:to>
        <xdr:sp macro="" textlink="">
          <xdr:nvSpPr>
            <xdr:cNvPr id="12634" name="Check Box 6-5-3-1-20" hidden="1">
              <a:extLst>
                <a:ext uri="{63B3BB69-23CF-44E3-9099-C40C66FF867C}">
                  <a14:compatExt spid="_x0000_s12634"/>
                </a:ext>
                <a:ext uri="{FF2B5EF4-FFF2-40B4-BE49-F238E27FC236}">
                  <a16:creationId xmlns:a16="http://schemas.microsoft.com/office/drawing/2014/main" id="{00000000-0008-0000-0300-00005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146</xdr:row>
          <xdr:rowOff>19050</xdr:rowOff>
        </xdr:from>
        <xdr:to>
          <xdr:col>21</xdr:col>
          <xdr:colOff>19050</xdr:colOff>
          <xdr:row>147</xdr:row>
          <xdr:rowOff>19050</xdr:rowOff>
        </xdr:to>
        <xdr:sp macro="" textlink="">
          <xdr:nvSpPr>
            <xdr:cNvPr id="12635" name="Check Box 6-5-3-1-30" hidden="1">
              <a:extLst>
                <a:ext uri="{63B3BB69-23CF-44E3-9099-C40C66FF867C}">
                  <a14:compatExt spid="_x0000_s12635"/>
                </a:ext>
                <a:ext uri="{FF2B5EF4-FFF2-40B4-BE49-F238E27FC236}">
                  <a16:creationId xmlns:a16="http://schemas.microsoft.com/office/drawing/2014/main" id="{00000000-0008-0000-0300-00005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147</xdr:row>
          <xdr:rowOff>19050</xdr:rowOff>
        </xdr:from>
        <xdr:to>
          <xdr:col>21</xdr:col>
          <xdr:colOff>19050</xdr:colOff>
          <xdr:row>148</xdr:row>
          <xdr:rowOff>19050</xdr:rowOff>
        </xdr:to>
        <xdr:sp macro="" textlink="">
          <xdr:nvSpPr>
            <xdr:cNvPr id="12636" name="Check Box 6-5-3-1-40" hidden="1">
              <a:extLst>
                <a:ext uri="{63B3BB69-23CF-44E3-9099-C40C66FF867C}">
                  <a14:compatExt spid="_x0000_s12636"/>
                </a:ext>
                <a:ext uri="{FF2B5EF4-FFF2-40B4-BE49-F238E27FC236}">
                  <a16:creationId xmlns:a16="http://schemas.microsoft.com/office/drawing/2014/main" id="{00000000-0008-0000-0300-00005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149</xdr:row>
          <xdr:rowOff>19050</xdr:rowOff>
        </xdr:from>
        <xdr:to>
          <xdr:col>22</xdr:col>
          <xdr:colOff>28575</xdr:colOff>
          <xdr:row>150</xdr:row>
          <xdr:rowOff>19050</xdr:rowOff>
        </xdr:to>
        <xdr:sp macro="" textlink="">
          <xdr:nvSpPr>
            <xdr:cNvPr id="12637" name="Check Box 6-5-3-1-41" hidden="1">
              <a:extLst>
                <a:ext uri="{63B3BB69-23CF-44E3-9099-C40C66FF867C}">
                  <a14:compatExt spid="_x0000_s12637"/>
                </a:ext>
                <a:ext uri="{FF2B5EF4-FFF2-40B4-BE49-F238E27FC236}">
                  <a16:creationId xmlns:a16="http://schemas.microsoft.com/office/drawing/2014/main" id="{00000000-0008-0000-0300-00005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151</xdr:row>
          <xdr:rowOff>19050</xdr:rowOff>
        </xdr:from>
        <xdr:to>
          <xdr:col>22</xdr:col>
          <xdr:colOff>19050</xdr:colOff>
          <xdr:row>152</xdr:row>
          <xdr:rowOff>19050</xdr:rowOff>
        </xdr:to>
        <xdr:sp macro="" textlink="">
          <xdr:nvSpPr>
            <xdr:cNvPr id="12638" name="Check Box 6-5-3-1-42" hidden="1">
              <a:extLst>
                <a:ext uri="{63B3BB69-23CF-44E3-9099-C40C66FF867C}">
                  <a14:compatExt spid="_x0000_s12638"/>
                </a:ext>
                <a:ext uri="{FF2B5EF4-FFF2-40B4-BE49-F238E27FC236}">
                  <a16:creationId xmlns:a16="http://schemas.microsoft.com/office/drawing/2014/main" id="{00000000-0008-0000-0300-00005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152</xdr:row>
          <xdr:rowOff>19050</xdr:rowOff>
        </xdr:from>
        <xdr:to>
          <xdr:col>22</xdr:col>
          <xdr:colOff>19050</xdr:colOff>
          <xdr:row>153</xdr:row>
          <xdr:rowOff>19050</xdr:rowOff>
        </xdr:to>
        <xdr:sp macro="" textlink="">
          <xdr:nvSpPr>
            <xdr:cNvPr id="12639" name="Check Box 6-5-3-1-43" hidden="1">
              <a:extLst>
                <a:ext uri="{63B3BB69-23CF-44E3-9099-C40C66FF867C}">
                  <a14:compatExt spid="_x0000_s12639"/>
                </a:ext>
                <a:ext uri="{FF2B5EF4-FFF2-40B4-BE49-F238E27FC236}">
                  <a16:creationId xmlns:a16="http://schemas.microsoft.com/office/drawing/2014/main" id="{00000000-0008-0000-0300-00005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153</xdr:row>
          <xdr:rowOff>9525</xdr:rowOff>
        </xdr:from>
        <xdr:to>
          <xdr:col>22</xdr:col>
          <xdr:colOff>19050</xdr:colOff>
          <xdr:row>154</xdr:row>
          <xdr:rowOff>0</xdr:rowOff>
        </xdr:to>
        <xdr:sp macro="" textlink="">
          <xdr:nvSpPr>
            <xdr:cNvPr id="12640" name="Check Box 6-5-3-1-44" hidden="1">
              <a:extLst>
                <a:ext uri="{63B3BB69-23CF-44E3-9099-C40C66FF867C}">
                  <a14:compatExt spid="_x0000_s12640"/>
                </a:ext>
                <a:ext uri="{FF2B5EF4-FFF2-40B4-BE49-F238E27FC236}">
                  <a16:creationId xmlns:a16="http://schemas.microsoft.com/office/drawing/2014/main" id="{00000000-0008-0000-0300-00006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155</xdr:row>
          <xdr:rowOff>19050</xdr:rowOff>
        </xdr:from>
        <xdr:to>
          <xdr:col>22</xdr:col>
          <xdr:colOff>19050</xdr:colOff>
          <xdr:row>156</xdr:row>
          <xdr:rowOff>0</xdr:rowOff>
        </xdr:to>
        <xdr:sp macro="" textlink="">
          <xdr:nvSpPr>
            <xdr:cNvPr id="12641" name="Check Box 6-5-3-1-45" hidden="1">
              <a:extLst>
                <a:ext uri="{63B3BB69-23CF-44E3-9099-C40C66FF867C}">
                  <a14:compatExt spid="_x0000_s12641"/>
                </a:ext>
                <a:ext uri="{FF2B5EF4-FFF2-40B4-BE49-F238E27FC236}">
                  <a16:creationId xmlns:a16="http://schemas.microsoft.com/office/drawing/2014/main" id="{00000000-0008-0000-0300-00006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156</xdr:row>
          <xdr:rowOff>19050</xdr:rowOff>
        </xdr:from>
        <xdr:to>
          <xdr:col>22</xdr:col>
          <xdr:colOff>19050</xdr:colOff>
          <xdr:row>157</xdr:row>
          <xdr:rowOff>0</xdr:rowOff>
        </xdr:to>
        <xdr:sp macro="" textlink="">
          <xdr:nvSpPr>
            <xdr:cNvPr id="12642" name="Check Box 6-5-3-1-46" hidden="1">
              <a:extLst>
                <a:ext uri="{63B3BB69-23CF-44E3-9099-C40C66FF867C}">
                  <a14:compatExt spid="_x0000_s12642"/>
                </a:ext>
                <a:ext uri="{FF2B5EF4-FFF2-40B4-BE49-F238E27FC236}">
                  <a16:creationId xmlns:a16="http://schemas.microsoft.com/office/drawing/2014/main" id="{00000000-0008-0000-0300-00006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157</xdr:row>
          <xdr:rowOff>19050</xdr:rowOff>
        </xdr:from>
        <xdr:to>
          <xdr:col>22</xdr:col>
          <xdr:colOff>19050</xdr:colOff>
          <xdr:row>158</xdr:row>
          <xdr:rowOff>19050</xdr:rowOff>
        </xdr:to>
        <xdr:sp macro="" textlink="">
          <xdr:nvSpPr>
            <xdr:cNvPr id="12643" name="Check Box 6-5-3-1-47" hidden="1">
              <a:extLst>
                <a:ext uri="{63B3BB69-23CF-44E3-9099-C40C66FF867C}">
                  <a14:compatExt spid="_x0000_s12643"/>
                </a:ext>
                <a:ext uri="{FF2B5EF4-FFF2-40B4-BE49-F238E27FC236}">
                  <a16:creationId xmlns:a16="http://schemas.microsoft.com/office/drawing/2014/main" id="{00000000-0008-0000-0300-00006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158</xdr:row>
          <xdr:rowOff>19050</xdr:rowOff>
        </xdr:from>
        <xdr:to>
          <xdr:col>22</xdr:col>
          <xdr:colOff>19050</xdr:colOff>
          <xdr:row>159</xdr:row>
          <xdr:rowOff>0</xdr:rowOff>
        </xdr:to>
        <xdr:sp macro="" textlink="">
          <xdr:nvSpPr>
            <xdr:cNvPr id="12644" name="Check Box 6-5-3-1-48" hidden="1">
              <a:extLst>
                <a:ext uri="{63B3BB69-23CF-44E3-9099-C40C66FF867C}">
                  <a14:compatExt spid="_x0000_s12644"/>
                </a:ext>
                <a:ext uri="{FF2B5EF4-FFF2-40B4-BE49-F238E27FC236}">
                  <a16:creationId xmlns:a16="http://schemas.microsoft.com/office/drawing/2014/main" id="{00000000-0008-0000-0300-000064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159</xdr:row>
          <xdr:rowOff>19050</xdr:rowOff>
        </xdr:from>
        <xdr:to>
          <xdr:col>22</xdr:col>
          <xdr:colOff>19050</xdr:colOff>
          <xdr:row>159</xdr:row>
          <xdr:rowOff>247650</xdr:rowOff>
        </xdr:to>
        <xdr:sp macro="" textlink="">
          <xdr:nvSpPr>
            <xdr:cNvPr id="12646" name="Check Box 6-5-3-1-49" hidden="1">
              <a:extLst>
                <a:ext uri="{63B3BB69-23CF-44E3-9099-C40C66FF867C}">
                  <a14:compatExt spid="_x0000_s12646"/>
                </a:ext>
                <a:ext uri="{FF2B5EF4-FFF2-40B4-BE49-F238E27FC236}">
                  <a16:creationId xmlns:a16="http://schemas.microsoft.com/office/drawing/2014/main" id="{00000000-0008-0000-0300-00006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160</xdr:row>
          <xdr:rowOff>19050</xdr:rowOff>
        </xdr:from>
        <xdr:to>
          <xdr:col>21</xdr:col>
          <xdr:colOff>19050</xdr:colOff>
          <xdr:row>161</xdr:row>
          <xdr:rowOff>0</xdr:rowOff>
        </xdr:to>
        <xdr:sp macro="" textlink="">
          <xdr:nvSpPr>
            <xdr:cNvPr id="12645" name="Check Box 6-5-3-1-50" hidden="1">
              <a:extLst>
                <a:ext uri="{63B3BB69-23CF-44E3-9099-C40C66FF867C}">
                  <a14:compatExt spid="_x0000_s12645"/>
                </a:ext>
                <a:ext uri="{FF2B5EF4-FFF2-40B4-BE49-F238E27FC236}">
                  <a16:creationId xmlns:a16="http://schemas.microsoft.com/office/drawing/2014/main" id="{00000000-0008-0000-0300-00006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166</xdr:row>
          <xdr:rowOff>133350</xdr:rowOff>
        </xdr:from>
        <xdr:to>
          <xdr:col>24</xdr:col>
          <xdr:colOff>95250</xdr:colOff>
          <xdr:row>174</xdr:row>
          <xdr:rowOff>95250</xdr:rowOff>
        </xdr:to>
        <xdr:sp macro="" textlink="">
          <xdr:nvSpPr>
            <xdr:cNvPr id="12647" name="Group Box 6-6-0" hidden="1">
              <a:extLst>
                <a:ext uri="{63B3BB69-23CF-44E3-9099-C40C66FF867C}">
                  <a14:compatExt spid="_x0000_s12647"/>
                </a:ext>
                <a:ext uri="{FF2B5EF4-FFF2-40B4-BE49-F238E27FC236}">
                  <a16:creationId xmlns:a16="http://schemas.microsoft.com/office/drawing/2014/main" id="{00000000-0008-0000-0300-000067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167</xdr:row>
          <xdr:rowOff>9525</xdr:rowOff>
        </xdr:from>
        <xdr:to>
          <xdr:col>21</xdr:col>
          <xdr:colOff>0</xdr:colOff>
          <xdr:row>168</xdr:row>
          <xdr:rowOff>19050</xdr:rowOff>
        </xdr:to>
        <xdr:sp macro="" textlink="">
          <xdr:nvSpPr>
            <xdr:cNvPr id="12648" name="6-6-0_1" hidden="1">
              <a:extLst>
                <a:ext uri="{63B3BB69-23CF-44E3-9099-C40C66FF867C}">
                  <a14:compatExt spid="_x0000_s12648"/>
                </a:ext>
                <a:ext uri="{FF2B5EF4-FFF2-40B4-BE49-F238E27FC236}">
                  <a16:creationId xmlns:a16="http://schemas.microsoft.com/office/drawing/2014/main" id="{00000000-0008-0000-0300-000068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168</xdr:row>
          <xdr:rowOff>19050</xdr:rowOff>
        </xdr:from>
        <xdr:to>
          <xdr:col>21</xdr:col>
          <xdr:colOff>0</xdr:colOff>
          <xdr:row>169</xdr:row>
          <xdr:rowOff>19050</xdr:rowOff>
        </xdr:to>
        <xdr:sp macro="" textlink="">
          <xdr:nvSpPr>
            <xdr:cNvPr id="12649" name="6-6-0_2" hidden="1">
              <a:extLst>
                <a:ext uri="{63B3BB69-23CF-44E3-9099-C40C66FF867C}">
                  <a14:compatExt spid="_x0000_s12649"/>
                </a:ext>
                <a:ext uri="{FF2B5EF4-FFF2-40B4-BE49-F238E27FC236}">
                  <a16:creationId xmlns:a16="http://schemas.microsoft.com/office/drawing/2014/main" id="{00000000-0008-0000-0300-00006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171</xdr:row>
          <xdr:rowOff>9525</xdr:rowOff>
        </xdr:from>
        <xdr:to>
          <xdr:col>21</xdr:col>
          <xdr:colOff>0</xdr:colOff>
          <xdr:row>172</xdr:row>
          <xdr:rowOff>19050</xdr:rowOff>
        </xdr:to>
        <xdr:sp macro="" textlink="">
          <xdr:nvSpPr>
            <xdr:cNvPr id="12650" name="6-6-0_3" hidden="1">
              <a:extLst>
                <a:ext uri="{63B3BB69-23CF-44E3-9099-C40C66FF867C}">
                  <a14:compatExt spid="_x0000_s12650"/>
                </a:ext>
                <a:ext uri="{FF2B5EF4-FFF2-40B4-BE49-F238E27FC236}">
                  <a16:creationId xmlns:a16="http://schemas.microsoft.com/office/drawing/2014/main" id="{00000000-0008-0000-0300-00006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173</xdr:row>
          <xdr:rowOff>0</xdr:rowOff>
        </xdr:from>
        <xdr:to>
          <xdr:col>21</xdr:col>
          <xdr:colOff>0</xdr:colOff>
          <xdr:row>174</xdr:row>
          <xdr:rowOff>0</xdr:rowOff>
        </xdr:to>
        <xdr:sp macro="" textlink="">
          <xdr:nvSpPr>
            <xdr:cNvPr id="12651" name="6-6-0_4" hidden="1">
              <a:extLst>
                <a:ext uri="{63B3BB69-23CF-44E3-9099-C40C66FF867C}">
                  <a14:compatExt spid="_x0000_s12651"/>
                </a:ext>
                <a:ext uri="{FF2B5EF4-FFF2-40B4-BE49-F238E27FC236}">
                  <a16:creationId xmlns:a16="http://schemas.microsoft.com/office/drawing/2014/main" id="{00000000-0008-0000-0300-00006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175</xdr:row>
          <xdr:rowOff>9525</xdr:rowOff>
        </xdr:from>
        <xdr:to>
          <xdr:col>21</xdr:col>
          <xdr:colOff>19050</xdr:colOff>
          <xdr:row>176</xdr:row>
          <xdr:rowOff>19050</xdr:rowOff>
        </xdr:to>
        <xdr:sp macro="" textlink="">
          <xdr:nvSpPr>
            <xdr:cNvPr id="12652" name="Check Box 6-6-1-1" hidden="1">
              <a:extLst>
                <a:ext uri="{63B3BB69-23CF-44E3-9099-C40C66FF867C}">
                  <a14:compatExt spid="_x0000_s12652"/>
                </a:ext>
                <a:ext uri="{FF2B5EF4-FFF2-40B4-BE49-F238E27FC236}">
                  <a16:creationId xmlns:a16="http://schemas.microsoft.com/office/drawing/2014/main" id="{00000000-0008-0000-0300-00006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175</xdr:row>
          <xdr:rowOff>247650</xdr:rowOff>
        </xdr:from>
        <xdr:to>
          <xdr:col>21</xdr:col>
          <xdr:colOff>19050</xdr:colOff>
          <xdr:row>177</xdr:row>
          <xdr:rowOff>19050</xdr:rowOff>
        </xdr:to>
        <xdr:sp macro="" textlink="">
          <xdr:nvSpPr>
            <xdr:cNvPr id="12653" name="Check Box 6-6-1-2" hidden="1">
              <a:extLst>
                <a:ext uri="{63B3BB69-23CF-44E3-9099-C40C66FF867C}">
                  <a14:compatExt spid="_x0000_s12653"/>
                </a:ext>
                <a:ext uri="{FF2B5EF4-FFF2-40B4-BE49-F238E27FC236}">
                  <a16:creationId xmlns:a16="http://schemas.microsoft.com/office/drawing/2014/main" id="{00000000-0008-0000-0300-00006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176</xdr:row>
          <xdr:rowOff>247650</xdr:rowOff>
        </xdr:from>
        <xdr:to>
          <xdr:col>21</xdr:col>
          <xdr:colOff>19050</xdr:colOff>
          <xdr:row>178</xdr:row>
          <xdr:rowOff>19050</xdr:rowOff>
        </xdr:to>
        <xdr:sp macro="" textlink="">
          <xdr:nvSpPr>
            <xdr:cNvPr id="12654" name="Check Box 6-6-1-3" hidden="1">
              <a:extLst>
                <a:ext uri="{63B3BB69-23CF-44E3-9099-C40C66FF867C}">
                  <a14:compatExt spid="_x0000_s12654"/>
                </a:ext>
                <a:ext uri="{FF2B5EF4-FFF2-40B4-BE49-F238E27FC236}">
                  <a16:creationId xmlns:a16="http://schemas.microsoft.com/office/drawing/2014/main" id="{00000000-0008-0000-0300-00006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177</xdr:row>
          <xdr:rowOff>238125</xdr:rowOff>
        </xdr:from>
        <xdr:to>
          <xdr:col>21</xdr:col>
          <xdr:colOff>19050</xdr:colOff>
          <xdr:row>179</xdr:row>
          <xdr:rowOff>19050</xdr:rowOff>
        </xdr:to>
        <xdr:sp macro="" textlink="">
          <xdr:nvSpPr>
            <xdr:cNvPr id="12655" name="Check Box 6-6-1-4" hidden="1">
              <a:extLst>
                <a:ext uri="{63B3BB69-23CF-44E3-9099-C40C66FF867C}">
                  <a14:compatExt spid="_x0000_s12655"/>
                </a:ext>
                <a:ext uri="{FF2B5EF4-FFF2-40B4-BE49-F238E27FC236}">
                  <a16:creationId xmlns:a16="http://schemas.microsoft.com/office/drawing/2014/main" id="{00000000-0008-0000-0300-00006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178</xdr:row>
          <xdr:rowOff>238125</xdr:rowOff>
        </xdr:from>
        <xdr:to>
          <xdr:col>21</xdr:col>
          <xdr:colOff>19050</xdr:colOff>
          <xdr:row>180</xdr:row>
          <xdr:rowOff>19050</xdr:rowOff>
        </xdr:to>
        <xdr:sp macro="" textlink="">
          <xdr:nvSpPr>
            <xdr:cNvPr id="12656" name="Check Box 6-6-1-5" hidden="1">
              <a:extLst>
                <a:ext uri="{63B3BB69-23CF-44E3-9099-C40C66FF867C}">
                  <a14:compatExt spid="_x0000_s12656"/>
                </a:ext>
                <a:ext uri="{FF2B5EF4-FFF2-40B4-BE49-F238E27FC236}">
                  <a16:creationId xmlns:a16="http://schemas.microsoft.com/office/drawing/2014/main" id="{00000000-0008-0000-0300-00007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179</xdr:row>
          <xdr:rowOff>247650</xdr:rowOff>
        </xdr:from>
        <xdr:to>
          <xdr:col>21</xdr:col>
          <xdr:colOff>19050</xdr:colOff>
          <xdr:row>181</xdr:row>
          <xdr:rowOff>19050</xdr:rowOff>
        </xdr:to>
        <xdr:sp macro="" textlink="">
          <xdr:nvSpPr>
            <xdr:cNvPr id="12657" name="Check Box 6-6-1-6" hidden="1">
              <a:extLst>
                <a:ext uri="{63B3BB69-23CF-44E3-9099-C40C66FF867C}">
                  <a14:compatExt spid="_x0000_s12657"/>
                </a:ext>
                <a:ext uri="{FF2B5EF4-FFF2-40B4-BE49-F238E27FC236}">
                  <a16:creationId xmlns:a16="http://schemas.microsoft.com/office/drawing/2014/main" id="{00000000-0008-0000-0300-00007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183</xdr:row>
          <xdr:rowOff>0</xdr:rowOff>
        </xdr:from>
        <xdr:to>
          <xdr:col>21</xdr:col>
          <xdr:colOff>19050</xdr:colOff>
          <xdr:row>184</xdr:row>
          <xdr:rowOff>19050</xdr:rowOff>
        </xdr:to>
        <xdr:sp macro="" textlink="">
          <xdr:nvSpPr>
            <xdr:cNvPr id="12658" name="Check Box 6-6-1-7" hidden="1">
              <a:extLst>
                <a:ext uri="{63B3BB69-23CF-44E3-9099-C40C66FF867C}">
                  <a14:compatExt spid="_x0000_s12658"/>
                </a:ext>
                <a:ext uri="{FF2B5EF4-FFF2-40B4-BE49-F238E27FC236}">
                  <a16:creationId xmlns:a16="http://schemas.microsoft.com/office/drawing/2014/main" id="{00000000-0008-0000-0300-000072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180</xdr:row>
          <xdr:rowOff>209550</xdr:rowOff>
        </xdr:from>
        <xdr:to>
          <xdr:col>34</xdr:col>
          <xdr:colOff>38100</xdr:colOff>
          <xdr:row>183</xdr:row>
          <xdr:rowOff>114300</xdr:rowOff>
        </xdr:to>
        <xdr:sp macro="" textlink="">
          <xdr:nvSpPr>
            <xdr:cNvPr id="12660" name="Group Box 6-6-1-61" hidden="1">
              <a:extLst>
                <a:ext uri="{63B3BB69-23CF-44E3-9099-C40C66FF867C}">
                  <a14:compatExt spid="_x0000_s12660"/>
                </a:ext>
                <a:ext uri="{FF2B5EF4-FFF2-40B4-BE49-F238E27FC236}">
                  <a16:creationId xmlns:a16="http://schemas.microsoft.com/office/drawing/2014/main" id="{00000000-0008-0000-0300-000074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6-6-1-61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180</xdr:row>
          <xdr:rowOff>228600</xdr:rowOff>
        </xdr:from>
        <xdr:to>
          <xdr:col>29</xdr:col>
          <xdr:colOff>47625</xdr:colOff>
          <xdr:row>182</xdr:row>
          <xdr:rowOff>57150</xdr:rowOff>
        </xdr:to>
        <xdr:sp macro="" textlink="">
          <xdr:nvSpPr>
            <xdr:cNvPr id="12661" name="6-6-1-6_1" hidden="1">
              <a:extLst>
                <a:ext uri="{63B3BB69-23CF-44E3-9099-C40C66FF867C}">
                  <a14:compatExt spid="_x0000_s12661"/>
                </a:ext>
                <a:ext uri="{FF2B5EF4-FFF2-40B4-BE49-F238E27FC236}">
                  <a16:creationId xmlns:a16="http://schemas.microsoft.com/office/drawing/2014/main" id="{00000000-0008-0000-0300-00007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181</xdr:row>
          <xdr:rowOff>171450</xdr:rowOff>
        </xdr:from>
        <xdr:to>
          <xdr:col>29</xdr:col>
          <xdr:colOff>47625</xdr:colOff>
          <xdr:row>183</xdr:row>
          <xdr:rowOff>57150</xdr:rowOff>
        </xdr:to>
        <xdr:sp macro="" textlink="">
          <xdr:nvSpPr>
            <xdr:cNvPr id="12663" name="6-6-1-6_2" hidden="1">
              <a:extLst>
                <a:ext uri="{63B3BB69-23CF-44E3-9099-C40C66FF867C}">
                  <a14:compatExt spid="_x0000_s12663"/>
                </a:ext>
                <a:ext uri="{FF2B5EF4-FFF2-40B4-BE49-F238E27FC236}">
                  <a16:creationId xmlns:a16="http://schemas.microsoft.com/office/drawing/2014/main" id="{00000000-0008-0000-0300-000077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188</xdr:row>
          <xdr:rowOff>0</xdr:rowOff>
        </xdr:from>
        <xdr:to>
          <xdr:col>21</xdr:col>
          <xdr:colOff>19050</xdr:colOff>
          <xdr:row>189</xdr:row>
          <xdr:rowOff>19050</xdr:rowOff>
        </xdr:to>
        <xdr:sp macro="" textlink="">
          <xdr:nvSpPr>
            <xdr:cNvPr id="12665" name="Check Box 6-6-2-1" hidden="1">
              <a:extLst>
                <a:ext uri="{63B3BB69-23CF-44E3-9099-C40C66FF867C}">
                  <a14:compatExt spid="_x0000_s12665"/>
                </a:ext>
                <a:ext uri="{FF2B5EF4-FFF2-40B4-BE49-F238E27FC236}">
                  <a16:creationId xmlns:a16="http://schemas.microsoft.com/office/drawing/2014/main" id="{00000000-0008-0000-0300-000079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189</xdr:row>
          <xdr:rowOff>0</xdr:rowOff>
        </xdr:from>
        <xdr:to>
          <xdr:col>21</xdr:col>
          <xdr:colOff>19050</xdr:colOff>
          <xdr:row>190</xdr:row>
          <xdr:rowOff>19050</xdr:rowOff>
        </xdr:to>
        <xdr:sp macro="" textlink="">
          <xdr:nvSpPr>
            <xdr:cNvPr id="12666" name="Check Box 6-6-2-2" hidden="1">
              <a:extLst>
                <a:ext uri="{63B3BB69-23CF-44E3-9099-C40C66FF867C}">
                  <a14:compatExt spid="_x0000_s12666"/>
                </a:ext>
                <a:ext uri="{FF2B5EF4-FFF2-40B4-BE49-F238E27FC236}">
                  <a16:creationId xmlns:a16="http://schemas.microsoft.com/office/drawing/2014/main" id="{00000000-0008-0000-0300-00007A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190</xdr:row>
          <xdr:rowOff>9525</xdr:rowOff>
        </xdr:from>
        <xdr:to>
          <xdr:col>21</xdr:col>
          <xdr:colOff>19050</xdr:colOff>
          <xdr:row>191</xdr:row>
          <xdr:rowOff>19050</xdr:rowOff>
        </xdr:to>
        <xdr:sp macro="" textlink="">
          <xdr:nvSpPr>
            <xdr:cNvPr id="12667" name="Check Box 6-6-2-3" hidden="1">
              <a:extLst>
                <a:ext uri="{63B3BB69-23CF-44E3-9099-C40C66FF867C}">
                  <a14:compatExt spid="_x0000_s12667"/>
                </a:ext>
                <a:ext uri="{FF2B5EF4-FFF2-40B4-BE49-F238E27FC236}">
                  <a16:creationId xmlns:a16="http://schemas.microsoft.com/office/drawing/2014/main" id="{00000000-0008-0000-0300-00007B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104775</xdr:colOff>
          <xdr:row>190</xdr:row>
          <xdr:rowOff>9525</xdr:rowOff>
        </xdr:from>
        <xdr:to>
          <xdr:col>33</xdr:col>
          <xdr:colOff>28575</xdr:colOff>
          <xdr:row>191</xdr:row>
          <xdr:rowOff>19050</xdr:rowOff>
        </xdr:to>
        <xdr:sp macro="" textlink="">
          <xdr:nvSpPr>
            <xdr:cNvPr id="12671" name="Check Box 6-6-2-4" hidden="1">
              <a:extLst>
                <a:ext uri="{63B3BB69-23CF-44E3-9099-C40C66FF867C}">
                  <a14:compatExt spid="_x0000_s12671"/>
                </a:ext>
                <a:ext uri="{FF2B5EF4-FFF2-40B4-BE49-F238E27FC236}">
                  <a16:creationId xmlns:a16="http://schemas.microsoft.com/office/drawing/2014/main" id="{00000000-0008-0000-0300-00007F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191</xdr:row>
          <xdr:rowOff>9525</xdr:rowOff>
        </xdr:from>
        <xdr:to>
          <xdr:col>21</xdr:col>
          <xdr:colOff>19050</xdr:colOff>
          <xdr:row>192</xdr:row>
          <xdr:rowOff>28575</xdr:rowOff>
        </xdr:to>
        <xdr:sp macro="" textlink="">
          <xdr:nvSpPr>
            <xdr:cNvPr id="12668" name="Check Box 6-6-2-5" hidden="1">
              <a:extLst>
                <a:ext uri="{63B3BB69-23CF-44E3-9099-C40C66FF867C}">
                  <a14:compatExt spid="_x0000_s12668"/>
                </a:ext>
                <a:ext uri="{FF2B5EF4-FFF2-40B4-BE49-F238E27FC236}">
                  <a16:creationId xmlns:a16="http://schemas.microsoft.com/office/drawing/2014/main" id="{00000000-0008-0000-0300-00007C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192</xdr:row>
          <xdr:rowOff>9525</xdr:rowOff>
        </xdr:from>
        <xdr:to>
          <xdr:col>21</xdr:col>
          <xdr:colOff>19050</xdr:colOff>
          <xdr:row>193</xdr:row>
          <xdr:rowOff>19050</xdr:rowOff>
        </xdr:to>
        <xdr:sp macro="" textlink="">
          <xdr:nvSpPr>
            <xdr:cNvPr id="12669" name="Check Box 6-6-2-6" hidden="1">
              <a:extLst>
                <a:ext uri="{63B3BB69-23CF-44E3-9099-C40C66FF867C}">
                  <a14:compatExt spid="_x0000_s12669"/>
                </a:ext>
                <a:ext uri="{FF2B5EF4-FFF2-40B4-BE49-F238E27FC236}">
                  <a16:creationId xmlns:a16="http://schemas.microsoft.com/office/drawing/2014/main" id="{00000000-0008-0000-0300-00007D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192</xdr:row>
          <xdr:rowOff>9525</xdr:rowOff>
        </xdr:from>
        <xdr:to>
          <xdr:col>33</xdr:col>
          <xdr:colOff>19050</xdr:colOff>
          <xdr:row>193</xdr:row>
          <xdr:rowOff>19050</xdr:rowOff>
        </xdr:to>
        <xdr:sp macro="" textlink="">
          <xdr:nvSpPr>
            <xdr:cNvPr id="12672" name="Check Box 6-6-2-7" hidden="1">
              <a:extLst>
                <a:ext uri="{63B3BB69-23CF-44E3-9099-C40C66FF867C}">
                  <a14:compatExt spid="_x0000_s12672"/>
                </a:ext>
                <a:ext uri="{FF2B5EF4-FFF2-40B4-BE49-F238E27FC236}">
                  <a16:creationId xmlns:a16="http://schemas.microsoft.com/office/drawing/2014/main" id="{00000000-0008-0000-0300-00008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193</xdr:row>
          <xdr:rowOff>9525</xdr:rowOff>
        </xdr:from>
        <xdr:to>
          <xdr:col>21</xdr:col>
          <xdr:colOff>19050</xdr:colOff>
          <xdr:row>194</xdr:row>
          <xdr:rowOff>19050</xdr:rowOff>
        </xdr:to>
        <xdr:sp macro="" textlink="">
          <xdr:nvSpPr>
            <xdr:cNvPr id="12670" name="Check Box 6-6-2-8" hidden="1">
              <a:extLst>
                <a:ext uri="{63B3BB69-23CF-44E3-9099-C40C66FF867C}">
                  <a14:compatExt spid="_x0000_s12670"/>
                </a:ext>
                <a:ext uri="{FF2B5EF4-FFF2-40B4-BE49-F238E27FC236}">
                  <a16:creationId xmlns:a16="http://schemas.microsoft.com/office/drawing/2014/main" id="{00000000-0008-0000-0300-00007E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201</xdr:row>
          <xdr:rowOff>38100</xdr:rowOff>
        </xdr:from>
        <xdr:to>
          <xdr:col>31</xdr:col>
          <xdr:colOff>95250</xdr:colOff>
          <xdr:row>201</xdr:row>
          <xdr:rowOff>409575</xdr:rowOff>
        </xdr:to>
        <xdr:sp macro="" textlink="">
          <xdr:nvSpPr>
            <xdr:cNvPr id="12531" name="Group Box 6-7-1" hidden="1">
              <a:extLst>
                <a:ext uri="{63B3BB69-23CF-44E3-9099-C40C66FF867C}">
                  <a14:compatExt spid="_x0000_s12531"/>
                </a:ext>
                <a:ext uri="{FF2B5EF4-FFF2-40B4-BE49-F238E27FC236}">
                  <a16:creationId xmlns:a16="http://schemas.microsoft.com/office/drawing/2014/main" id="{00000000-0008-0000-0300-0000F3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201</xdr:row>
          <xdr:rowOff>133350</xdr:rowOff>
        </xdr:from>
        <xdr:to>
          <xdr:col>21</xdr:col>
          <xdr:colOff>38100</xdr:colOff>
          <xdr:row>201</xdr:row>
          <xdr:rowOff>361950</xdr:rowOff>
        </xdr:to>
        <xdr:sp macro="" textlink="">
          <xdr:nvSpPr>
            <xdr:cNvPr id="12532" name="6-7-1_1" hidden="1">
              <a:extLst>
                <a:ext uri="{63B3BB69-23CF-44E3-9099-C40C66FF867C}">
                  <a14:compatExt spid="_x0000_s12532"/>
                </a:ext>
                <a:ext uri="{FF2B5EF4-FFF2-40B4-BE49-F238E27FC236}">
                  <a16:creationId xmlns:a16="http://schemas.microsoft.com/office/drawing/2014/main" id="{00000000-0008-0000-0300-0000F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201</xdr:row>
          <xdr:rowOff>133350</xdr:rowOff>
        </xdr:from>
        <xdr:to>
          <xdr:col>27</xdr:col>
          <xdr:colOff>47625</xdr:colOff>
          <xdr:row>201</xdr:row>
          <xdr:rowOff>361950</xdr:rowOff>
        </xdr:to>
        <xdr:sp macro="" textlink="">
          <xdr:nvSpPr>
            <xdr:cNvPr id="12533" name="6-7-1_2" hidden="1">
              <a:extLst>
                <a:ext uri="{63B3BB69-23CF-44E3-9099-C40C66FF867C}">
                  <a14:compatExt spid="_x0000_s12533"/>
                </a:ext>
                <a:ext uri="{FF2B5EF4-FFF2-40B4-BE49-F238E27FC236}">
                  <a16:creationId xmlns:a16="http://schemas.microsoft.com/office/drawing/2014/main" id="{00000000-0008-0000-0300-0000F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202</xdr:row>
          <xdr:rowOff>38100</xdr:rowOff>
        </xdr:from>
        <xdr:to>
          <xdr:col>31</xdr:col>
          <xdr:colOff>95250</xdr:colOff>
          <xdr:row>202</xdr:row>
          <xdr:rowOff>409575</xdr:rowOff>
        </xdr:to>
        <xdr:sp macro="" textlink="">
          <xdr:nvSpPr>
            <xdr:cNvPr id="12535" name="Group Box 6-7-2" hidden="1">
              <a:extLst>
                <a:ext uri="{63B3BB69-23CF-44E3-9099-C40C66FF867C}">
                  <a14:compatExt spid="_x0000_s12535"/>
                </a:ext>
                <a:ext uri="{FF2B5EF4-FFF2-40B4-BE49-F238E27FC236}">
                  <a16:creationId xmlns:a16="http://schemas.microsoft.com/office/drawing/2014/main" id="{00000000-0008-0000-0300-0000F7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202</xdr:row>
          <xdr:rowOff>133350</xdr:rowOff>
        </xdr:from>
        <xdr:to>
          <xdr:col>21</xdr:col>
          <xdr:colOff>38100</xdr:colOff>
          <xdr:row>202</xdr:row>
          <xdr:rowOff>361950</xdr:rowOff>
        </xdr:to>
        <xdr:sp macro="" textlink="">
          <xdr:nvSpPr>
            <xdr:cNvPr id="12536" name="6-7-2_1" hidden="1">
              <a:extLst>
                <a:ext uri="{63B3BB69-23CF-44E3-9099-C40C66FF867C}">
                  <a14:compatExt spid="_x0000_s12536"/>
                </a:ext>
                <a:ext uri="{FF2B5EF4-FFF2-40B4-BE49-F238E27FC236}">
                  <a16:creationId xmlns:a16="http://schemas.microsoft.com/office/drawing/2014/main" id="{00000000-0008-0000-0300-0000F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202</xdr:row>
          <xdr:rowOff>133350</xdr:rowOff>
        </xdr:from>
        <xdr:to>
          <xdr:col>27</xdr:col>
          <xdr:colOff>47625</xdr:colOff>
          <xdr:row>202</xdr:row>
          <xdr:rowOff>361950</xdr:rowOff>
        </xdr:to>
        <xdr:sp macro="" textlink="">
          <xdr:nvSpPr>
            <xdr:cNvPr id="12537" name="6-7-2_2" hidden="1">
              <a:extLst>
                <a:ext uri="{63B3BB69-23CF-44E3-9099-C40C66FF867C}">
                  <a14:compatExt spid="_x0000_s12537"/>
                </a:ext>
                <a:ext uri="{FF2B5EF4-FFF2-40B4-BE49-F238E27FC236}">
                  <a16:creationId xmlns:a16="http://schemas.microsoft.com/office/drawing/2014/main" id="{00000000-0008-0000-0300-0000F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203</xdr:row>
          <xdr:rowOff>38100</xdr:rowOff>
        </xdr:from>
        <xdr:to>
          <xdr:col>41</xdr:col>
          <xdr:colOff>114300</xdr:colOff>
          <xdr:row>203</xdr:row>
          <xdr:rowOff>409575</xdr:rowOff>
        </xdr:to>
        <xdr:sp macro="" textlink="">
          <xdr:nvSpPr>
            <xdr:cNvPr id="12538" name="Group Box 6-7-3" hidden="1">
              <a:extLst>
                <a:ext uri="{63B3BB69-23CF-44E3-9099-C40C66FF867C}">
                  <a14:compatExt spid="_x0000_s12538"/>
                </a:ext>
                <a:ext uri="{FF2B5EF4-FFF2-40B4-BE49-F238E27FC236}">
                  <a16:creationId xmlns:a16="http://schemas.microsoft.com/office/drawing/2014/main" id="{00000000-0008-0000-0300-0000FA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203</xdr:row>
          <xdr:rowOff>133350</xdr:rowOff>
        </xdr:from>
        <xdr:to>
          <xdr:col>21</xdr:col>
          <xdr:colOff>38100</xdr:colOff>
          <xdr:row>203</xdr:row>
          <xdr:rowOff>361950</xdr:rowOff>
        </xdr:to>
        <xdr:sp macro="" textlink="">
          <xdr:nvSpPr>
            <xdr:cNvPr id="12539" name="6-7-3_1" hidden="1">
              <a:extLst>
                <a:ext uri="{63B3BB69-23CF-44E3-9099-C40C66FF867C}">
                  <a14:compatExt spid="_x0000_s12539"/>
                </a:ext>
                <a:ext uri="{FF2B5EF4-FFF2-40B4-BE49-F238E27FC236}">
                  <a16:creationId xmlns:a16="http://schemas.microsoft.com/office/drawing/2014/main" id="{00000000-0008-0000-0300-0000F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203</xdr:row>
          <xdr:rowOff>133350</xdr:rowOff>
        </xdr:from>
        <xdr:to>
          <xdr:col>27</xdr:col>
          <xdr:colOff>47625</xdr:colOff>
          <xdr:row>203</xdr:row>
          <xdr:rowOff>361950</xdr:rowOff>
        </xdr:to>
        <xdr:sp macro="" textlink="">
          <xdr:nvSpPr>
            <xdr:cNvPr id="12540" name="6-7-3_2" hidden="1">
              <a:extLst>
                <a:ext uri="{63B3BB69-23CF-44E3-9099-C40C66FF867C}">
                  <a14:compatExt spid="_x0000_s12540"/>
                </a:ext>
                <a:ext uri="{FF2B5EF4-FFF2-40B4-BE49-F238E27FC236}">
                  <a16:creationId xmlns:a16="http://schemas.microsoft.com/office/drawing/2014/main" id="{00000000-0008-0000-0300-0000F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203</xdr:row>
          <xdr:rowOff>133350</xdr:rowOff>
        </xdr:from>
        <xdr:to>
          <xdr:col>33</xdr:col>
          <xdr:colOff>38100</xdr:colOff>
          <xdr:row>203</xdr:row>
          <xdr:rowOff>361950</xdr:rowOff>
        </xdr:to>
        <xdr:sp macro="" textlink="">
          <xdr:nvSpPr>
            <xdr:cNvPr id="12541" name="6-7-3_3" hidden="1">
              <a:extLst>
                <a:ext uri="{63B3BB69-23CF-44E3-9099-C40C66FF867C}">
                  <a14:compatExt spid="_x0000_s12541"/>
                </a:ext>
                <a:ext uri="{FF2B5EF4-FFF2-40B4-BE49-F238E27FC236}">
                  <a16:creationId xmlns:a16="http://schemas.microsoft.com/office/drawing/2014/main" id="{00000000-0008-0000-0300-0000F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204</xdr:row>
          <xdr:rowOff>133350</xdr:rowOff>
        </xdr:from>
        <xdr:to>
          <xdr:col>41</xdr:col>
          <xdr:colOff>114300</xdr:colOff>
          <xdr:row>208</xdr:row>
          <xdr:rowOff>9525</xdr:rowOff>
        </xdr:to>
        <xdr:sp macro="" textlink="">
          <xdr:nvSpPr>
            <xdr:cNvPr id="12542" name="Group Box 6-7-4" hidden="1">
              <a:extLst>
                <a:ext uri="{63B3BB69-23CF-44E3-9099-C40C66FF867C}">
                  <a14:compatExt spid="_x0000_s12542"/>
                </a:ext>
                <a:ext uri="{FF2B5EF4-FFF2-40B4-BE49-F238E27FC236}">
                  <a16:creationId xmlns:a16="http://schemas.microsoft.com/office/drawing/2014/main" id="{00000000-0008-0000-0300-0000FE3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205</xdr:row>
          <xdr:rowOff>28575</xdr:rowOff>
        </xdr:from>
        <xdr:to>
          <xdr:col>21</xdr:col>
          <xdr:colOff>38100</xdr:colOff>
          <xdr:row>206</xdr:row>
          <xdr:rowOff>9525</xdr:rowOff>
        </xdr:to>
        <xdr:sp macro="" textlink="">
          <xdr:nvSpPr>
            <xdr:cNvPr id="12543" name="6-7-4_1" hidden="1">
              <a:extLst>
                <a:ext uri="{63B3BB69-23CF-44E3-9099-C40C66FF867C}">
                  <a14:compatExt spid="_x0000_s12543"/>
                </a:ext>
                <a:ext uri="{FF2B5EF4-FFF2-40B4-BE49-F238E27FC236}">
                  <a16:creationId xmlns:a16="http://schemas.microsoft.com/office/drawing/2014/main" id="{00000000-0008-0000-0300-0000F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206</xdr:row>
          <xdr:rowOff>19050</xdr:rowOff>
        </xdr:from>
        <xdr:to>
          <xdr:col>21</xdr:col>
          <xdr:colOff>38100</xdr:colOff>
          <xdr:row>207</xdr:row>
          <xdr:rowOff>0</xdr:rowOff>
        </xdr:to>
        <xdr:sp macro="" textlink="">
          <xdr:nvSpPr>
            <xdr:cNvPr id="12544" name="6-7-4_2" hidden="1">
              <a:extLst>
                <a:ext uri="{63B3BB69-23CF-44E3-9099-C40C66FF867C}">
                  <a14:compatExt spid="_x0000_s12544"/>
                </a:ext>
                <a:ext uri="{FF2B5EF4-FFF2-40B4-BE49-F238E27FC236}">
                  <a16:creationId xmlns:a16="http://schemas.microsoft.com/office/drawing/2014/main" id="{00000000-0008-0000-0300-00000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207</xdr:row>
          <xdr:rowOff>19050</xdr:rowOff>
        </xdr:from>
        <xdr:to>
          <xdr:col>21</xdr:col>
          <xdr:colOff>38100</xdr:colOff>
          <xdr:row>208</xdr:row>
          <xdr:rowOff>0</xdr:rowOff>
        </xdr:to>
        <xdr:sp macro="" textlink="">
          <xdr:nvSpPr>
            <xdr:cNvPr id="12545" name="6-7-4_3" hidden="1">
              <a:extLst>
                <a:ext uri="{63B3BB69-23CF-44E3-9099-C40C66FF867C}">
                  <a14:compatExt spid="_x0000_s12545"/>
                </a:ext>
                <a:ext uri="{FF2B5EF4-FFF2-40B4-BE49-F238E27FC236}">
                  <a16:creationId xmlns:a16="http://schemas.microsoft.com/office/drawing/2014/main" id="{00000000-0008-0000-0300-00000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211</xdr:row>
          <xdr:rowOff>19050</xdr:rowOff>
        </xdr:from>
        <xdr:to>
          <xdr:col>34</xdr:col>
          <xdr:colOff>19050</xdr:colOff>
          <xdr:row>211</xdr:row>
          <xdr:rowOff>381000</xdr:rowOff>
        </xdr:to>
        <xdr:sp macro="" textlink="">
          <xdr:nvSpPr>
            <xdr:cNvPr id="12575" name="Group Box 6-7-7" hidden="1">
              <a:extLst>
                <a:ext uri="{63B3BB69-23CF-44E3-9099-C40C66FF867C}">
                  <a14:compatExt spid="_x0000_s12575"/>
                </a:ext>
                <a:ext uri="{FF2B5EF4-FFF2-40B4-BE49-F238E27FC236}">
                  <a16:creationId xmlns:a16="http://schemas.microsoft.com/office/drawing/2014/main" id="{00000000-0008-0000-0300-00001F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211</xdr:row>
          <xdr:rowOff>133350</xdr:rowOff>
        </xdr:from>
        <xdr:to>
          <xdr:col>21</xdr:col>
          <xdr:colOff>57150</xdr:colOff>
          <xdr:row>211</xdr:row>
          <xdr:rowOff>361950</xdr:rowOff>
        </xdr:to>
        <xdr:sp macro="" textlink="">
          <xdr:nvSpPr>
            <xdr:cNvPr id="12576" name="6-7-7_1" hidden="1">
              <a:extLst>
                <a:ext uri="{63B3BB69-23CF-44E3-9099-C40C66FF867C}">
                  <a14:compatExt spid="_x0000_s12576"/>
                </a:ext>
                <a:ext uri="{FF2B5EF4-FFF2-40B4-BE49-F238E27FC236}">
                  <a16:creationId xmlns:a16="http://schemas.microsoft.com/office/drawing/2014/main" id="{00000000-0008-0000-0300-000020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133350</xdr:colOff>
          <xdr:row>211</xdr:row>
          <xdr:rowOff>133350</xdr:rowOff>
        </xdr:from>
        <xdr:to>
          <xdr:col>28</xdr:col>
          <xdr:colOff>19050</xdr:colOff>
          <xdr:row>211</xdr:row>
          <xdr:rowOff>361950</xdr:rowOff>
        </xdr:to>
        <xdr:sp macro="" textlink="">
          <xdr:nvSpPr>
            <xdr:cNvPr id="12577" name="6-7-7_2" hidden="1">
              <a:extLst>
                <a:ext uri="{63B3BB69-23CF-44E3-9099-C40C66FF867C}">
                  <a14:compatExt spid="_x0000_s12577"/>
                </a:ext>
                <a:ext uri="{FF2B5EF4-FFF2-40B4-BE49-F238E27FC236}">
                  <a16:creationId xmlns:a16="http://schemas.microsoft.com/office/drawing/2014/main" id="{00000000-0008-0000-0300-000021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211</xdr:row>
          <xdr:rowOff>419100</xdr:rowOff>
        </xdr:from>
        <xdr:to>
          <xdr:col>38</xdr:col>
          <xdr:colOff>76200</xdr:colOff>
          <xdr:row>216</xdr:row>
          <xdr:rowOff>57150</xdr:rowOff>
        </xdr:to>
        <xdr:sp macro="" textlink="">
          <xdr:nvSpPr>
            <xdr:cNvPr id="12578" name="Group Box 6-7-8" hidden="1">
              <a:extLst>
                <a:ext uri="{63B3BB69-23CF-44E3-9099-C40C66FF867C}">
                  <a14:compatExt spid="_x0000_s12578"/>
                </a:ext>
                <a:ext uri="{FF2B5EF4-FFF2-40B4-BE49-F238E27FC236}">
                  <a16:creationId xmlns:a16="http://schemas.microsoft.com/office/drawing/2014/main" id="{00000000-0008-0000-0300-00002231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212</xdr:row>
          <xdr:rowOff>19050</xdr:rowOff>
        </xdr:from>
        <xdr:to>
          <xdr:col>21</xdr:col>
          <xdr:colOff>66675</xdr:colOff>
          <xdr:row>213</xdr:row>
          <xdr:rowOff>19050</xdr:rowOff>
        </xdr:to>
        <xdr:sp macro="" textlink="">
          <xdr:nvSpPr>
            <xdr:cNvPr id="12579" name="6-7-8_1" hidden="1">
              <a:extLst>
                <a:ext uri="{63B3BB69-23CF-44E3-9099-C40C66FF867C}">
                  <a14:compatExt spid="_x0000_s12579"/>
                </a:ext>
                <a:ext uri="{FF2B5EF4-FFF2-40B4-BE49-F238E27FC236}">
                  <a16:creationId xmlns:a16="http://schemas.microsoft.com/office/drawing/2014/main" id="{00000000-0008-0000-0300-000023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214</xdr:row>
          <xdr:rowOff>0</xdr:rowOff>
        </xdr:from>
        <xdr:to>
          <xdr:col>21</xdr:col>
          <xdr:colOff>66675</xdr:colOff>
          <xdr:row>215</xdr:row>
          <xdr:rowOff>9525</xdr:rowOff>
        </xdr:to>
        <xdr:sp macro="" textlink="">
          <xdr:nvSpPr>
            <xdr:cNvPr id="12581" name="6-7-8_2" hidden="1">
              <a:extLst>
                <a:ext uri="{63B3BB69-23CF-44E3-9099-C40C66FF867C}">
                  <a14:compatExt spid="_x0000_s12581"/>
                </a:ext>
                <a:ext uri="{FF2B5EF4-FFF2-40B4-BE49-F238E27FC236}">
                  <a16:creationId xmlns:a16="http://schemas.microsoft.com/office/drawing/2014/main" id="{00000000-0008-0000-0300-000025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215</xdr:row>
          <xdr:rowOff>19050</xdr:rowOff>
        </xdr:from>
        <xdr:to>
          <xdr:col>21</xdr:col>
          <xdr:colOff>57150</xdr:colOff>
          <xdr:row>216</xdr:row>
          <xdr:rowOff>19050</xdr:rowOff>
        </xdr:to>
        <xdr:sp macro="" textlink="">
          <xdr:nvSpPr>
            <xdr:cNvPr id="12582" name="6-7-8_3" hidden="1">
              <a:extLst>
                <a:ext uri="{63B3BB69-23CF-44E3-9099-C40C66FF867C}">
                  <a14:compatExt spid="_x0000_s12582"/>
                </a:ext>
                <a:ext uri="{FF2B5EF4-FFF2-40B4-BE49-F238E27FC236}">
                  <a16:creationId xmlns:a16="http://schemas.microsoft.com/office/drawing/2014/main" id="{00000000-0008-0000-0300-0000263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onsolas-Verdana">
      <a:majorFont>
        <a:latin typeface="Consolas" panose="020B0609020204030204"/>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Verdana" panose="020B060403050404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08.xml"/><Relationship Id="rId21" Type="http://schemas.openxmlformats.org/officeDocument/2006/relationships/ctrlProp" Target="../ctrlProps/ctrlProp112.xml"/><Relationship Id="rId42" Type="http://schemas.openxmlformats.org/officeDocument/2006/relationships/ctrlProp" Target="../ctrlProps/ctrlProp133.xml"/><Relationship Id="rId63" Type="http://schemas.openxmlformats.org/officeDocument/2006/relationships/ctrlProp" Target="../ctrlProps/ctrlProp154.xml"/><Relationship Id="rId84" Type="http://schemas.openxmlformats.org/officeDocument/2006/relationships/ctrlProp" Target="../ctrlProps/ctrlProp175.xml"/><Relationship Id="rId138" Type="http://schemas.openxmlformats.org/officeDocument/2006/relationships/ctrlProp" Target="../ctrlProps/ctrlProp229.xml"/><Relationship Id="rId107" Type="http://schemas.openxmlformats.org/officeDocument/2006/relationships/ctrlProp" Target="../ctrlProps/ctrlProp198.xml"/><Relationship Id="rId11" Type="http://schemas.openxmlformats.org/officeDocument/2006/relationships/ctrlProp" Target="../ctrlProps/ctrlProp102.xml"/><Relationship Id="rId32" Type="http://schemas.openxmlformats.org/officeDocument/2006/relationships/ctrlProp" Target="../ctrlProps/ctrlProp123.xml"/><Relationship Id="rId53" Type="http://schemas.openxmlformats.org/officeDocument/2006/relationships/ctrlProp" Target="../ctrlProps/ctrlProp144.xml"/><Relationship Id="rId74" Type="http://schemas.openxmlformats.org/officeDocument/2006/relationships/ctrlProp" Target="../ctrlProps/ctrlProp165.xml"/><Relationship Id="rId128" Type="http://schemas.openxmlformats.org/officeDocument/2006/relationships/ctrlProp" Target="../ctrlProps/ctrlProp219.xml"/><Relationship Id="rId5" Type="http://schemas.openxmlformats.org/officeDocument/2006/relationships/ctrlProp" Target="../ctrlProps/ctrlProp96.xml"/><Relationship Id="rId90" Type="http://schemas.openxmlformats.org/officeDocument/2006/relationships/ctrlProp" Target="../ctrlProps/ctrlProp181.xml"/><Relationship Id="rId95" Type="http://schemas.openxmlformats.org/officeDocument/2006/relationships/ctrlProp" Target="../ctrlProps/ctrlProp186.xml"/><Relationship Id="rId22" Type="http://schemas.openxmlformats.org/officeDocument/2006/relationships/ctrlProp" Target="../ctrlProps/ctrlProp113.xml"/><Relationship Id="rId27" Type="http://schemas.openxmlformats.org/officeDocument/2006/relationships/ctrlProp" Target="../ctrlProps/ctrlProp118.xml"/><Relationship Id="rId43" Type="http://schemas.openxmlformats.org/officeDocument/2006/relationships/ctrlProp" Target="../ctrlProps/ctrlProp134.xml"/><Relationship Id="rId48" Type="http://schemas.openxmlformats.org/officeDocument/2006/relationships/ctrlProp" Target="../ctrlProps/ctrlProp139.xml"/><Relationship Id="rId64" Type="http://schemas.openxmlformats.org/officeDocument/2006/relationships/ctrlProp" Target="../ctrlProps/ctrlProp155.xml"/><Relationship Id="rId69" Type="http://schemas.openxmlformats.org/officeDocument/2006/relationships/ctrlProp" Target="../ctrlProps/ctrlProp160.xml"/><Relationship Id="rId113" Type="http://schemas.openxmlformats.org/officeDocument/2006/relationships/ctrlProp" Target="../ctrlProps/ctrlProp204.xml"/><Relationship Id="rId118" Type="http://schemas.openxmlformats.org/officeDocument/2006/relationships/ctrlProp" Target="../ctrlProps/ctrlProp209.xml"/><Relationship Id="rId134" Type="http://schemas.openxmlformats.org/officeDocument/2006/relationships/ctrlProp" Target="../ctrlProps/ctrlProp225.xml"/><Relationship Id="rId139" Type="http://schemas.openxmlformats.org/officeDocument/2006/relationships/ctrlProp" Target="../ctrlProps/ctrlProp230.xml"/><Relationship Id="rId80" Type="http://schemas.openxmlformats.org/officeDocument/2006/relationships/ctrlProp" Target="../ctrlProps/ctrlProp171.xml"/><Relationship Id="rId85" Type="http://schemas.openxmlformats.org/officeDocument/2006/relationships/ctrlProp" Target="../ctrlProps/ctrlProp176.xml"/><Relationship Id="rId12" Type="http://schemas.openxmlformats.org/officeDocument/2006/relationships/ctrlProp" Target="../ctrlProps/ctrlProp103.xml"/><Relationship Id="rId17" Type="http://schemas.openxmlformats.org/officeDocument/2006/relationships/ctrlProp" Target="../ctrlProps/ctrlProp108.xml"/><Relationship Id="rId33" Type="http://schemas.openxmlformats.org/officeDocument/2006/relationships/ctrlProp" Target="../ctrlProps/ctrlProp124.xml"/><Relationship Id="rId38" Type="http://schemas.openxmlformats.org/officeDocument/2006/relationships/ctrlProp" Target="../ctrlProps/ctrlProp129.xml"/><Relationship Id="rId59" Type="http://schemas.openxmlformats.org/officeDocument/2006/relationships/ctrlProp" Target="../ctrlProps/ctrlProp150.xml"/><Relationship Id="rId103" Type="http://schemas.openxmlformats.org/officeDocument/2006/relationships/ctrlProp" Target="../ctrlProps/ctrlProp194.xml"/><Relationship Id="rId108" Type="http://schemas.openxmlformats.org/officeDocument/2006/relationships/ctrlProp" Target="../ctrlProps/ctrlProp199.xml"/><Relationship Id="rId124" Type="http://schemas.openxmlformats.org/officeDocument/2006/relationships/ctrlProp" Target="../ctrlProps/ctrlProp215.xml"/><Relationship Id="rId129" Type="http://schemas.openxmlformats.org/officeDocument/2006/relationships/ctrlProp" Target="../ctrlProps/ctrlProp220.xml"/><Relationship Id="rId54" Type="http://schemas.openxmlformats.org/officeDocument/2006/relationships/ctrlProp" Target="../ctrlProps/ctrlProp145.xml"/><Relationship Id="rId70" Type="http://schemas.openxmlformats.org/officeDocument/2006/relationships/ctrlProp" Target="../ctrlProps/ctrlProp161.xml"/><Relationship Id="rId75" Type="http://schemas.openxmlformats.org/officeDocument/2006/relationships/ctrlProp" Target="../ctrlProps/ctrlProp166.xml"/><Relationship Id="rId91" Type="http://schemas.openxmlformats.org/officeDocument/2006/relationships/ctrlProp" Target="../ctrlProps/ctrlProp182.xml"/><Relationship Id="rId96" Type="http://schemas.openxmlformats.org/officeDocument/2006/relationships/ctrlProp" Target="../ctrlProps/ctrlProp187.xml"/><Relationship Id="rId140" Type="http://schemas.openxmlformats.org/officeDocument/2006/relationships/ctrlProp" Target="../ctrlProps/ctrlProp231.xml"/><Relationship Id="rId145" Type="http://schemas.openxmlformats.org/officeDocument/2006/relationships/ctrlProp" Target="../ctrlProps/ctrlProp236.xml"/><Relationship Id="rId1" Type="http://schemas.openxmlformats.org/officeDocument/2006/relationships/printerSettings" Target="../printerSettings/printerSettings4.bin"/><Relationship Id="rId6" Type="http://schemas.openxmlformats.org/officeDocument/2006/relationships/ctrlProp" Target="../ctrlProps/ctrlProp97.xml"/><Relationship Id="rId23" Type="http://schemas.openxmlformats.org/officeDocument/2006/relationships/ctrlProp" Target="../ctrlProps/ctrlProp114.xml"/><Relationship Id="rId28" Type="http://schemas.openxmlformats.org/officeDocument/2006/relationships/ctrlProp" Target="../ctrlProps/ctrlProp119.xml"/><Relationship Id="rId49" Type="http://schemas.openxmlformats.org/officeDocument/2006/relationships/ctrlProp" Target="../ctrlProps/ctrlProp140.xml"/><Relationship Id="rId114" Type="http://schemas.openxmlformats.org/officeDocument/2006/relationships/ctrlProp" Target="../ctrlProps/ctrlProp205.xml"/><Relationship Id="rId119" Type="http://schemas.openxmlformats.org/officeDocument/2006/relationships/ctrlProp" Target="../ctrlProps/ctrlProp210.xml"/><Relationship Id="rId44" Type="http://schemas.openxmlformats.org/officeDocument/2006/relationships/ctrlProp" Target="../ctrlProps/ctrlProp135.xml"/><Relationship Id="rId60" Type="http://schemas.openxmlformats.org/officeDocument/2006/relationships/ctrlProp" Target="../ctrlProps/ctrlProp151.xml"/><Relationship Id="rId65" Type="http://schemas.openxmlformats.org/officeDocument/2006/relationships/ctrlProp" Target="../ctrlProps/ctrlProp156.xml"/><Relationship Id="rId81" Type="http://schemas.openxmlformats.org/officeDocument/2006/relationships/ctrlProp" Target="../ctrlProps/ctrlProp172.xml"/><Relationship Id="rId86" Type="http://schemas.openxmlformats.org/officeDocument/2006/relationships/ctrlProp" Target="../ctrlProps/ctrlProp177.xml"/><Relationship Id="rId130" Type="http://schemas.openxmlformats.org/officeDocument/2006/relationships/ctrlProp" Target="../ctrlProps/ctrlProp221.xml"/><Relationship Id="rId135" Type="http://schemas.openxmlformats.org/officeDocument/2006/relationships/ctrlProp" Target="../ctrlProps/ctrlProp226.xml"/><Relationship Id="rId13" Type="http://schemas.openxmlformats.org/officeDocument/2006/relationships/ctrlProp" Target="../ctrlProps/ctrlProp104.xml"/><Relationship Id="rId18" Type="http://schemas.openxmlformats.org/officeDocument/2006/relationships/ctrlProp" Target="../ctrlProps/ctrlProp109.xml"/><Relationship Id="rId39" Type="http://schemas.openxmlformats.org/officeDocument/2006/relationships/ctrlProp" Target="../ctrlProps/ctrlProp130.xml"/><Relationship Id="rId109" Type="http://schemas.openxmlformats.org/officeDocument/2006/relationships/ctrlProp" Target="../ctrlProps/ctrlProp200.xml"/><Relationship Id="rId34" Type="http://schemas.openxmlformats.org/officeDocument/2006/relationships/ctrlProp" Target="../ctrlProps/ctrlProp125.xml"/><Relationship Id="rId50" Type="http://schemas.openxmlformats.org/officeDocument/2006/relationships/ctrlProp" Target="../ctrlProps/ctrlProp141.xml"/><Relationship Id="rId55" Type="http://schemas.openxmlformats.org/officeDocument/2006/relationships/ctrlProp" Target="../ctrlProps/ctrlProp146.xml"/><Relationship Id="rId76" Type="http://schemas.openxmlformats.org/officeDocument/2006/relationships/ctrlProp" Target="../ctrlProps/ctrlProp167.xml"/><Relationship Id="rId97" Type="http://schemas.openxmlformats.org/officeDocument/2006/relationships/ctrlProp" Target="../ctrlProps/ctrlProp188.xml"/><Relationship Id="rId104" Type="http://schemas.openxmlformats.org/officeDocument/2006/relationships/ctrlProp" Target="../ctrlProps/ctrlProp195.xml"/><Relationship Id="rId120" Type="http://schemas.openxmlformats.org/officeDocument/2006/relationships/ctrlProp" Target="../ctrlProps/ctrlProp211.xml"/><Relationship Id="rId125" Type="http://schemas.openxmlformats.org/officeDocument/2006/relationships/ctrlProp" Target="../ctrlProps/ctrlProp216.xml"/><Relationship Id="rId141" Type="http://schemas.openxmlformats.org/officeDocument/2006/relationships/ctrlProp" Target="../ctrlProps/ctrlProp232.xml"/><Relationship Id="rId7" Type="http://schemas.openxmlformats.org/officeDocument/2006/relationships/ctrlProp" Target="../ctrlProps/ctrlProp98.xml"/><Relationship Id="rId71" Type="http://schemas.openxmlformats.org/officeDocument/2006/relationships/ctrlProp" Target="../ctrlProps/ctrlProp162.xml"/><Relationship Id="rId92" Type="http://schemas.openxmlformats.org/officeDocument/2006/relationships/ctrlProp" Target="../ctrlProps/ctrlProp183.xml"/><Relationship Id="rId2" Type="http://schemas.openxmlformats.org/officeDocument/2006/relationships/drawing" Target="../drawings/drawing2.xml"/><Relationship Id="rId29" Type="http://schemas.openxmlformats.org/officeDocument/2006/relationships/ctrlProp" Target="../ctrlProps/ctrlProp120.xml"/><Relationship Id="rId24" Type="http://schemas.openxmlformats.org/officeDocument/2006/relationships/ctrlProp" Target="../ctrlProps/ctrlProp115.xml"/><Relationship Id="rId40" Type="http://schemas.openxmlformats.org/officeDocument/2006/relationships/ctrlProp" Target="../ctrlProps/ctrlProp131.xml"/><Relationship Id="rId45" Type="http://schemas.openxmlformats.org/officeDocument/2006/relationships/ctrlProp" Target="../ctrlProps/ctrlProp136.xml"/><Relationship Id="rId66" Type="http://schemas.openxmlformats.org/officeDocument/2006/relationships/ctrlProp" Target="../ctrlProps/ctrlProp157.xml"/><Relationship Id="rId87" Type="http://schemas.openxmlformats.org/officeDocument/2006/relationships/ctrlProp" Target="../ctrlProps/ctrlProp178.xml"/><Relationship Id="rId110" Type="http://schemas.openxmlformats.org/officeDocument/2006/relationships/ctrlProp" Target="../ctrlProps/ctrlProp201.xml"/><Relationship Id="rId115" Type="http://schemas.openxmlformats.org/officeDocument/2006/relationships/ctrlProp" Target="../ctrlProps/ctrlProp206.xml"/><Relationship Id="rId131" Type="http://schemas.openxmlformats.org/officeDocument/2006/relationships/ctrlProp" Target="../ctrlProps/ctrlProp222.xml"/><Relationship Id="rId136" Type="http://schemas.openxmlformats.org/officeDocument/2006/relationships/ctrlProp" Target="../ctrlProps/ctrlProp227.xml"/><Relationship Id="rId61" Type="http://schemas.openxmlformats.org/officeDocument/2006/relationships/ctrlProp" Target="../ctrlProps/ctrlProp152.xml"/><Relationship Id="rId82" Type="http://schemas.openxmlformats.org/officeDocument/2006/relationships/ctrlProp" Target="../ctrlProps/ctrlProp173.xml"/><Relationship Id="rId19" Type="http://schemas.openxmlformats.org/officeDocument/2006/relationships/ctrlProp" Target="../ctrlProps/ctrlProp110.xml"/><Relationship Id="rId14" Type="http://schemas.openxmlformats.org/officeDocument/2006/relationships/ctrlProp" Target="../ctrlProps/ctrlProp105.xml"/><Relationship Id="rId30" Type="http://schemas.openxmlformats.org/officeDocument/2006/relationships/ctrlProp" Target="../ctrlProps/ctrlProp121.xml"/><Relationship Id="rId35" Type="http://schemas.openxmlformats.org/officeDocument/2006/relationships/ctrlProp" Target="../ctrlProps/ctrlProp126.xml"/><Relationship Id="rId56" Type="http://schemas.openxmlformats.org/officeDocument/2006/relationships/ctrlProp" Target="../ctrlProps/ctrlProp147.xml"/><Relationship Id="rId77" Type="http://schemas.openxmlformats.org/officeDocument/2006/relationships/ctrlProp" Target="../ctrlProps/ctrlProp168.xml"/><Relationship Id="rId100" Type="http://schemas.openxmlformats.org/officeDocument/2006/relationships/ctrlProp" Target="../ctrlProps/ctrlProp191.xml"/><Relationship Id="rId105" Type="http://schemas.openxmlformats.org/officeDocument/2006/relationships/ctrlProp" Target="../ctrlProps/ctrlProp196.xml"/><Relationship Id="rId126" Type="http://schemas.openxmlformats.org/officeDocument/2006/relationships/ctrlProp" Target="../ctrlProps/ctrlProp217.xml"/><Relationship Id="rId8" Type="http://schemas.openxmlformats.org/officeDocument/2006/relationships/ctrlProp" Target="../ctrlProps/ctrlProp99.xml"/><Relationship Id="rId51" Type="http://schemas.openxmlformats.org/officeDocument/2006/relationships/ctrlProp" Target="../ctrlProps/ctrlProp142.xml"/><Relationship Id="rId72" Type="http://schemas.openxmlformats.org/officeDocument/2006/relationships/ctrlProp" Target="../ctrlProps/ctrlProp163.xml"/><Relationship Id="rId93" Type="http://schemas.openxmlformats.org/officeDocument/2006/relationships/ctrlProp" Target="../ctrlProps/ctrlProp184.xml"/><Relationship Id="rId98" Type="http://schemas.openxmlformats.org/officeDocument/2006/relationships/ctrlProp" Target="../ctrlProps/ctrlProp189.xml"/><Relationship Id="rId121" Type="http://schemas.openxmlformats.org/officeDocument/2006/relationships/ctrlProp" Target="../ctrlProps/ctrlProp212.xml"/><Relationship Id="rId142" Type="http://schemas.openxmlformats.org/officeDocument/2006/relationships/ctrlProp" Target="../ctrlProps/ctrlProp233.xml"/><Relationship Id="rId3" Type="http://schemas.openxmlformats.org/officeDocument/2006/relationships/vmlDrawing" Target="../drawings/vmlDrawing2.vml"/><Relationship Id="rId25" Type="http://schemas.openxmlformats.org/officeDocument/2006/relationships/ctrlProp" Target="../ctrlProps/ctrlProp116.xml"/><Relationship Id="rId46" Type="http://schemas.openxmlformats.org/officeDocument/2006/relationships/ctrlProp" Target="../ctrlProps/ctrlProp137.xml"/><Relationship Id="rId67" Type="http://schemas.openxmlformats.org/officeDocument/2006/relationships/ctrlProp" Target="../ctrlProps/ctrlProp158.xml"/><Relationship Id="rId116" Type="http://schemas.openxmlformats.org/officeDocument/2006/relationships/ctrlProp" Target="../ctrlProps/ctrlProp207.xml"/><Relationship Id="rId137" Type="http://schemas.openxmlformats.org/officeDocument/2006/relationships/ctrlProp" Target="../ctrlProps/ctrlProp228.xml"/><Relationship Id="rId20" Type="http://schemas.openxmlformats.org/officeDocument/2006/relationships/ctrlProp" Target="../ctrlProps/ctrlProp111.xml"/><Relationship Id="rId41" Type="http://schemas.openxmlformats.org/officeDocument/2006/relationships/ctrlProp" Target="../ctrlProps/ctrlProp132.xml"/><Relationship Id="rId62" Type="http://schemas.openxmlformats.org/officeDocument/2006/relationships/ctrlProp" Target="../ctrlProps/ctrlProp153.xml"/><Relationship Id="rId83" Type="http://schemas.openxmlformats.org/officeDocument/2006/relationships/ctrlProp" Target="../ctrlProps/ctrlProp174.xml"/><Relationship Id="rId88" Type="http://schemas.openxmlformats.org/officeDocument/2006/relationships/ctrlProp" Target="../ctrlProps/ctrlProp179.xml"/><Relationship Id="rId111" Type="http://schemas.openxmlformats.org/officeDocument/2006/relationships/ctrlProp" Target="../ctrlProps/ctrlProp202.xml"/><Relationship Id="rId132" Type="http://schemas.openxmlformats.org/officeDocument/2006/relationships/ctrlProp" Target="../ctrlProps/ctrlProp223.xml"/><Relationship Id="rId15" Type="http://schemas.openxmlformats.org/officeDocument/2006/relationships/ctrlProp" Target="../ctrlProps/ctrlProp106.xml"/><Relationship Id="rId36" Type="http://schemas.openxmlformats.org/officeDocument/2006/relationships/ctrlProp" Target="../ctrlProps/ctrlProp127.xml"/><Relationship Id="rId57" Type="http://schemas.openxmlformats.org/officeDocument/2006/relationships/ctrlProp" Target="../ctrlProps/ctrlProp148.xml"/><Relationship Id="rId106" Type="http://schemas.openxmlformats.org/officeDocument/2006/relationships/ctrlProp" Target="../ctrlProps/ctrlProp197.xml"/><Relationship Id="rId127" Type="http://schemas.openxmlformats.org/officeDocument/2006/relationships/ctrlProp" Target="../ctrlProps/ctrlProp218.xml"/><Relationship Id="rId10" Type="http://schemas.openxmlformats.org/officeDocument/2006/relationships/ctrlProp" Target="../ctrlProps/ctrlProp101.xml"/><Relationship Id="rId31" Type="http://schemas.openxmlformats.org/officeDocument/2006/relationships/ctrlProp" Target="../ctrlProps/ctrlProp122.xml"/><Relationship Id="rId52" Type="http://schemas.openxmlformats.org/officeDocument/2006/relationships/ctrlProp" Target="../ctrlProps/ctrlProp143.xml"/><Relationship Id="rId73" Type="http://schemas.openxmlformats.org/officeDocument/2006/relationships/ctrlProp" Target="../ctrlProps/ctrlProp164.xml"/><Relationship Id="rId78" Type="http://schemas.openxmlformats.org/officeDocument/2006/relationships/ctrlProp" Target="../ctrlProps/ctrlProp169.xml"/><Relationship Id="rId94" Type="http://schemas.openxmlformats.org/officeDocument/2006/relationships/ctrlProp" Target="../ctrlProps/ctrlProp185.xml"/><Relationship Id="rId99" Type="http://schemas.openxmlformats.org/officeDocument/2006/relationships/ctrlProp" Target="../ctrlProps/ctrlProp190.xml"/><Relationship Id="rId101" Type="http://schemas.openxmlformats.org/officeDocument/2006/relationships/ctrlProp" Target="../ctrlProps/ctrlProp192.xml"/><Relationship Id="rId122" Type="http://schemas.openxmlformats.org/officeDocument/2006/relationships/ctrlProp" Target="../ctrlProps/ctrlProp213.xml"/><Relationship Id="rId143" Type="http://schemas.openxmlformats.org/officeDocument/2006/relationships/ctrlProp" Target="../ctrlProps/ctrlProp234.xml"/><Relationship Id="rId4" Type="http://schemas.openxmlformats.org/officeDocument/2006/relationships/ctrlProp" Target="../ctrlProps/ctrlProp95.xml"/><Relationship Id="rId9" Type="http://schemas.openxmlformats.org/officeDocument/2006/relationships/ctrlProp" Target="../ctrlProps/ctrlProp100.xml"/><Relationship Id="rId26" Type="http://schemas.openxmlformats.org/officeDocument/2006/relationships/ctrlProp" Target="../ctrlProps/ctrlProp117.xml"/><Relationship Id="rId47" Type="http://schemas.openxmlformats.org/officeDocument/2006/relationships/ctrlProp" Target="../ctrlProps/ctrlProp138.xml"/><Relationship Id="rId68" Type="http://schemas.openxmlformats.org/officeDocument/2006/relationships/ctrlProp" Target="../ctrlProps/ctrlProp159.xml"/><Relationship Id="rId89" Type="http://schemas.openxmlformats.org/officeDocument/2006/relationships/ctrlProp" Target="../ctrlProps/ctrlProp180.xml"/><Relationship Id="rId112" Type="http://schemas.openxmlformats.org/officeDocument/2006/relationships/ctrlProp" Target="../ctrlProps/ctrlProp203.xml"/><Relationship Id="rId133" Type="http://schemas.openxmlformats.org/officeDocument/2006/relationships/ctrlProp" Target="../ctrlProps/ctrlProp224.xml"/><Relationship Id="rId16" Type="http://schemas.openxmlformats.org/officeDocument/2006/relationships/ctrlProp" Target="../ctrlProps/ctrlProp107.xml"/><Relationship Id="rId37" Type="http://schemas.openxmlformats.org/officeDocument/2006/relationships/ctrlProp" Target="../ctrlProps/ctrlProp128.xml"/><Relationship Id="rId58" Type="http://schemas.openxmlformats.org/officeDocument/2006/relationships/ctrlProp" Target="../ctrlProps/ctrlProp149.xml"/><Relationship Id="rId79" Type="http://schemas.openxmlformats.org/officeDocument/2006/relationships/ctrlProp" Target="../ctrlProps/ctrlProp170.xml"/><Relationship Id="rId102" Type="http://schemas.openxmlformats.org/officeDocument/2006/relationships/ctrlProp" Target="../ctrlProps/ctrlProp193.xml"/><Relationship Id="rId123" Type="http://schemas.openxmlformats.org/officeDocument/2006/relationships/ctrlProp" Target="../ctrlProps/ctrlProp214.xml"/><Relationship Id="rId144" Type="http://schemas.openxmlformats.org/officeDocument/2006/relationships/ctrlProp" Target="../ctrlProps/ctrlProp2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711BB4-FD35-4BE8-88AC-F5121467346C}">
  <dimension ref="B1:G42"/>
  <sheetViews>
    <sheetView tabSelected="1" zoomScaleNormal="100" workbookViewId="0">
      <selection activeCell="I1" sqref="I1"/>
    </sheetView>
  </sheetViews>
  <sheetFormatPr defaultRowHeight="13.5" x14ac:dyDescent="0.15"/>
  <cols>
    <col min="1" max="1" width="1.7265625" customWidth="1"/>
    <col min="2" max="2" width="0.81640625" customWidth="1"/>
    <col min="3" max="3" width="2.26953125" customWidth="1"/>
    <col min="4" max="4" width="15.1796875" customWidth="1"/>
    <col min="5" max="5" width="14.7265625" customWidth="1"/>
    <col min="6" max="6" width="2.26953125" customWidth="1"/>
    <col min="7" max="7" width="34.7265625" customWidth="1"/>
  </cols>
  <sheetData>
    <row r="1" spans="2:7" ht="14.25" thickBot="1" x14ac:dyDescent="0.2"/>
    <row r="2" spans="2:7" ht="14.25" thickTop="1" x14ac:dyDescent="0.15">
      <c r="B2" s="230"/>
      <c r="C2" s="230"/>
      <c r="D2" s="230"/>
      <c r="E2" s="230"/>
      <c r="F2" s="230"/>
      <c r="G2" s="230"/>
    </row>
    <row r="3" spans="2:7" ht="21" x14ac:dyDescent="0.15">
      <c r="B3" s="289" t="s">
        <v>726</v>
      </c>
      <c r="C3" s="289"/>
      <c r="D3" s="289"/>
      <c r="E3" s="289"/>
      <c r="F3" s="289"/>
      <c r="G3" s="289"/>
    </row>
    <row r="4" spans="2:7" ht="21" x14ac:dyDescent="0.15">
      <c r="B4" s="289" t="s">
        <v>901</v>
      </c>
      <c r="C4" s="289"/>
      <c r="D4" s="289"/>
      <c r="E4" s="289"/>
      <c r="F4" s="289"/>
      <c r="G4" s="289"/>
    </row>
    <row r="5" spans="2:7" ht="14.25" thickBot="1" x14ac:dyDescent="0.2">
      <c r="B5" s="231"/>
      <c r="C5" s="231"/>
      <c r="D5" s="231"/>
      <c r="E5" s="231"/>
      <c r="F5" s="231"/>
      <c r="G5" s="231"/>
    </row>
    <row r="6" spans="2:7" ht="18" customHeight="1" thickTop="1" x14ac:dyDescent="0.15"/>
    <row r="7" spans="2:7" ht="18" customHeight="1" x14ac:dyDescent="0.15">
      <c r="B7" s="286" t="s">
        <v>802</v>
      </c>
      <c r="C7" s="287"/>
      <c r="D7" s="288"/>
      <c r="G7" s="226" t="s">
        <v>733</v>
      </c>
    </row>
    <row r="8" spans="2:7" ht="18" customHeight="1" x14ac:dyDescent="0.15">
      <c r="G8" s="226" t="s">
        <v>734</v>
      </c>
    </row>
    <row r="9" spans="2:7" ht="18" customHeight="1" x14ac:dyDescent="0.15">
      <c r="G9" s="226" t="s">
        <v>735</v>
      </c>
    </row>
    <row r="10" spans="2:7" ht="18" customHeight="1" x14ac:dyDescent="0.15">
      <c r="G10" s="226" t="s">
        <v>732</v>
      </c>
    </row>
    <row r="11" spans="2:7" ht="13.15" customHeight="1" x14ac:dyDescent="0.15"/>
    <row r="12" spans="2:7" ht="22.15" customHeight="1" thickBot="1" x14ac:dyDescent="0.2">
      <c r="B12" s="226" t="s">
        <v>689</v>
      </c>
    </row>
    <row r="13" spans="2:7" ht="18" customHeight="1" x14ac:dyDescent="0.15">
      <c r="B13" s="227"/>
      <c r="C13" s="142" t="s">
        <v>724</v>
      </c>
      <c r="D13" s="142"/>
      <c r="E13" s="142"/>
      <c r="F13" s="142"/>
      <c r="G13" s="143"/>
    </row>
    <row r="14" spans="2:7" ht="18" customHeight="1" thickBot="1" x14ac:dyDescent="0.2">
      <c r="B14" s="145"/>
      <c r="C14" s="146" t="s">
        <v>725</v>
      </c>
      <c r="D14" s="146"/>
      <c r="E14" s="146"/>
      <c r="F14" s="146"/>
      <c r="G14" s="147"/>
    </row>
    <row r="15" spans="2:7" ht="13.15" customHeight="1" x14ac:dyDescent="0.15"/>
    <row r="16" spans="2:7" ht="22.15" customHeight="1" thickBot="1" x14ac:dyDescent="0.2">
      <c r="B16" s="226" t="s">
        <v>690</v>
      </c>
    </row>
    <row r="17" spans="2:7" ht="18" customHeight="1" x14ac:dyDescent="0.15">
      <c r="B17" s="227"/>
      <c r="C17" s="228" t="s">
        <v>694</v>
      </c>
      <c r="D17" s="142" t="s">
        <v>695</v>
      </c>
      <c r="E17" s="142"/>
      <c r="F17" s="142"/>
      <c r="G17" s="143"/>
    </row>
    <row r="18" spans="2:7" ht="18" customHeight="1" x14ac:dyDescent="0.15">
      <c r="B18" s="144"/>
      <c r="C18" s="229" t="s">
        <v>696</v>
      </c>
      <c r="D18" s="28" t="s">
        <v>738</v>
      </c>
      <c r="E18" s="28"/>
      <c r="F18" s="28"/>
      <c r="G18" s="29"/>
    </row>
    <row r="19" spans="2:7" ht="18" customHeight="1" x14ac:dyDescent="0.15">
      <c r="B19" s="144"/>
      <c r="C19" s="28"/>
      <c r="D19" s="28" t="s">
        <v>691</v>
      </c>
      <c r="E19" s="28"/>
      <c r="F19" s="28"/>
      <c r="G19" s="29"/>
    </row>
    <row r="20" spans="2:7" ht="18" customHeight="1" x14ac:dyDescent="0.15">
      <c r="B20" s="144"/>
      <c r="C20" s="28"/>
      <c r="D20" s="28" t="s">
        <v>692</v>
      </c>
      <c r="E20" s="28"/>
      <c r="F20" s="28"/>
      <c r="G20" s="29"/>
    </row>
    <row r="21" spans="2:7" ht="18" customHeight="1" x14ac:dyDescent="0.15">
      <c r="B21" s="144"/>
      <c r="C21" s="229" t="s">
        <v>697</v>
      </c>
      <c r="D21" s="28" t="s">
        <v>727</v>
      </c>
      <c r="E21" s="28"/>
      <c r="F21" s="28"/>
      <c r="G21" s="29"/>
    </row>
    <row r="22" spans="2:7" ht="18" customHeight="1" x14ac:dyDescent="0.15">
      <c r="B22" s="144"/>
      <c r="C22" s="229" t="s">
        <v>699</v>
      </c>
      <c r="D22" s="28" t="s">
        <v>698</v>
      </c>
      <c r="E22" s="28"/>
      <c r="F22" s="28"/>
      <c r="G22" s="29"/>
    </row>
    <row r="23" spans="2:7" ht="18" customHeight="1" x14ac:dyDescent="0.15">
      <c r="B23" s="144"/>
      <c r="C23" s="28"/>
      <c r="D23" s="28" t="s">
        <v>693</v>
      </c>
      <c r="E23" s="28"/>
      <c r="F23" s="28"/>
      <c r="G23" s="29"/>
    </row>
    <row r="24" spans="2:7" ht="18" customHeight="1" thickBot="1" x14ac:dyDescent="0.2">
      <c r="B24" s="145"/>
      <c r="C24" s="146"/>
      <c r="D24" s="232" t="s">
        <v>728</v>
      </c>
      <c r="E24" s="146"/>
      <c r="F24" s="146"/>
      <c r="G24" s="147"/>
    </row>
    <row r="25" spans="2:7" ht="13.15" customHeight="1" x14ac:dyDescent="0.15"/>
    <row r="26" spans="2:7" ht="22.15" customHeight="1" thickBot="1" x14ac:dyDescent="0.2">
      <c r="B26" s="226" t="s">
        <v>700</v>
      </c>
    </row>
    <row r="27" spans="2:7" ht="22.15" customHeight="1" thickBot="1" x14ac:dyDescent="0.2">
      <c r="B27" s="236"/>
      <c r="C27" s="237" t="s">
        <v>731</v>
      </c>
      <c r="D27" s="237"/>
      <c r="E27" s="237"/>
      <c r="F27" s="237"/>
      <c r="G27" s="238"/>
    </row>
    <row r="28" spans="2:7" ht="13.15" customHeight="1" x14ac:dyDescent="0.15"/>
    <row r="29" spans="2:7" ht="22.15" customHeight="1" thickBot="1" x14ac:dyDescent="0.2">
      <c r="B29" s="226" t="s">
        <v>701</v>
      </c>
    </row>
    <row r="30" spans="2:7" ht="18" customHeight="1" x14ac:dyDescent="0.15">
      <c r="B30" s="227"/>
      <c r="C30" s="228" t="s">
        <v>694</v>
      </c>
      <c r="D30" s="142" t="s">
        <v>710</v>
      </c>
      <c r="E30" s="142"/>
      <c r="F30" s="228" t="s">
        <v>720</v>
      </c>
      <c r="G30" s="143" t="s">
        <v>721</v>
      </c>
    </row>
    <row r="31" spans="2:7" ht="18" customHeight="1" x14ac:dyDescent="0.15">
      <c r="B31" s="144"/>
      <c r="C31" s="28"/>
      <c r="D31" s="28" t="s">
        <v>702</v>
      </c>
      <c r="E31" s="28"/>
      <c r="F31" s="28"/>
      <c r="G31" s="29" t="s">
        <v>716</v>
      </c>
    </row>
    <row r="32" spans="2:7" ht="18" customHeight="1" x14ac:dyDescent="0.15">
      <c r="B32" s="144"/>
      <c r="C32" s="28"/>
      <c r="D32" s="28" t="s">
        <v>703</v>
      </c>
      <c r="E32" s="28"/>
      <c r="F32" s="28"/>
      <c r="G32" s="29" t="s">
        <v>717</v>
      </c>
    </row>
    <row r="33" spans="2:7" ht="18" customHeight="1" x14ac:dyDescent="0.15">
      <c r="B33" s="144"/>
      <c r="C33" s="28"/>
      <c r="D33" s="28" t="s">
        <v>704</v>
      </c>
      <c r="E33" s="28"/>
      <c r="F33" s="28"/>
      <c r="G33" s="29" t="s">
        <v>718</v>
      </c>
    </row>
    <row r="34" spans="2:7" ht="18" customHeight="1" x14ac:dyDescent="0.15">
      <c r="B34" s="144"/>
      <c r="C34" s="28"/>
      <c r="D34" s="28" t="s">
        <v>705</v>
      </c>
      <c r="E34" s="28"/>
      <c r="F34" s="28"/>
      <c r="G34" s="29" t="s">
        <v>719</v>
      </c>
    </row>
    <row r="35" spans="2:7" ht="18" customHeight="1" x14ac:dyDescent="0.15">
      <c r="B35" s="144"/>
      <c r="C35" s="229" t="s">
        <v>696</v>
      </c>
      <c r="D35" s="28" t="s">
        <v>711</v>
      </c>
      <c r="E35" s="28"/>
      <c r="F35" s="28"/>
      <c r="G35" s="29" t="s">
        <v>804</v>
      </c>
    </row>
    <row r="36" spans="2:7" ht="18" customHeight="1" x14ac:dyDescent="0.15">
      <c r="B36" s="144"/>
      <c r="C36" s="28"/>
      <c r="D36" s="28" t="s">
        <v>706</v>
      </c>
      <c r="E36" s="28"/>
      <c r="F36" s="229"/>
      <c r="G36" s="29" t="s">
        <v>805</v>
      </c>
    </row>
    <row r="37" spans="2:7" ht="18" customHeight="1" x14ac:dyDescent="0.15">
      <c r="B37" s="144"/>
      <c r="C37" s="229" t="s">
        <v>697</v>
      </c>
      <c r="D37" s="28" t="s">
        <v>712</v>
      </c>
      <c r="E37" s="28"/>
      <c r="F37" s="28"/>
      <c r="G37" s="29" t="s">
        <v>872</v>
      </c>
    </row>
    <row r="38" spans="2:7" ht="18" customHeight="1" x14ac:dyDescent="0.15">
      <c r="B38" s="144"/>
      <c r="C38" s="28"/>
      <c r="D38" s="28" t="s">
        <v>707</v>
      </c>
      <c r="E38" s="28"/>
      <c r="F38" s="229" t="s">
        <v>722</v>
      </c>
      <c r="G38" s="29" t="s">
        <v>723</v>
      </c>
    </row>
    <row r="39" spans="2:7" ht="18" customHeight="1" x14ac:dyDescent="0.15">
      <c r="B39" s="144"/>
      <c r="C39" s="229" t="s">
        <v>699</v>
      </c>
      <c r="D39" s="28" t="s">
        <v>713</v>
      </c>
      <c r="E39" s="28"/>
      <c r="F39" s="28"/>
      <c r="G39" s="29"/>
    </row>
    <row r="40" spans="2:7" ht="18" customHeight="1" x14ac:dyDescent="0.15">
      <c r="B40" s="144"/>
      <c r="C40" s="28"/>
      <c r="D40" s="28" t="s">
        <v>708</v>
      </c>
      <c r="E40" s="28"/>
      <c r="F40" s="28"/>
      <c r="G40" s="29"/>
    </row>
    <row r="41" spans="2:7" ht="18" customHeight="1" x14ac:dyDescent="0.15">
      <c r="B41" s="144"/>
      <c r="C41" s="229" t="s">
        <v>714</v>
      </c>
      <c r="D41" s="28" t="s">
        <v>715</v>
      </c>
      <c r="E41" s="28"/>
      <c r="F41" s="28"/>
      <c r="G41" s="29"/>
    </row>
    <row r="42" spans="2:7" ht="18" customHeight="1" thickBot="1" x14ac:dyDescent="0.2">
      <c r="B42" s="145"/>
      <c r="C42" s="146"/>
      <c r="D42" s="146" t="s">
        <v>709</v>
      </c>
      <c r="E42" s="146"/>
      <c r="F42" s="146"/>
      <c r="G42" s="147"/>
    </row>
  </sheetData>
  <sheetProtection algorithmName="SHA-512" hashValue="2lk5nh/1at7/PbGX3E27zZDfWlqTEtLSuhwlf/2pviQjvurGXM0L4IknvefM8a/0AGW5d7DlzUXHJPq5GvDb7Q==" saltValue="FEz1YREsvVGe7YRDwgh7hA==" spinCount="100000" sheet="1" objects="1" scenarios="1"/>
  <mergeCells count="3">
    <mergeCell ref="B7:D7"/>
    <mergeCell ref="B3:G3"/>
    <mergeCell ref="B4:G4"/>
  </mergeCells>
  <phoneticPr fontId="9"/>
  <pageMargins left="0.7" right="0.7" top="0.75" bottom="0.75"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28933-9919-439F-9507-E97DF9AEF614}">
  <sheetPr codeName="Sheet1"/>
  <dimension ref="A1:AN124"/>
  <sheetViews>
    <sheetView zoomScaleNormal="100" workbookViewId="0">
      <selection activeCell="AQ1" sqref="AQ1"/>
    </sheetView>
  </sheetViews>
  <sheetFormatPr defaultRowHeight="13.5" x14ac:dyDescent="0.15"/>
  <cols>
    <col min="1" max="40" width="1.7265625" customWidth="1"/>
  </cols>
  <sheetData>
    <row r="1" spans="1:40" ht="18" customHeight="1" x14ac:dyDescent="0.15">
      <c r="A1" t="s">
        <v>454</v>
      </c>
      <c r="AM1" s="148"/>
    </row>
    <row r="2" spans="1:40" ht="18" customHeight="1" thickBot="1" x14ac:dyDescent="0.2">
      <c r="A2" t="s">
        <v>85</v>
      </c>
      <c r="AN2" s="3"/>
    </row>
    <row r="3" spans="1:40" ht="25.15" customHeight="1" x14ac:dyDescent="0.15">
      <c r="B3" s="337" t="s">
        <v>97</v>
      </c>
      <c r="C3" s="338"/>
      <c r="D3" s="339"/>
      <c r="E3" s="377"/>
      <c r="F3" s="378"/>
      <c r="G3" s="378"/>
      <c r="H3" s="378"/>
      <c r="I3" s="378"/>
      <c r="J3" s="378"/>
      <c r="K3" s="378"/>
      <c r="L3" s="378"/>
      <c r="M3" s="378"/>
      <c r="N3" s="378"/>
      <c r="O3" s="378"/>
      <c r="P3" s="378"/>
      <c r="Q3" s="378"/>
      <c r="R3" s="378"/>
      <c r="S3" s="378"/>
      <c r="T3" s="378"/>
      <c r="U3" s="378"/>
      <c r="V3" s="379"/>
      <c r="W3" s="376" t="s">
        <v>166</v>
      </c>
      <c r="X3" s="338"/>
      <c r="Y3" s="338"/>
      <c r="Z3" s="338"/>
      <c r="AA3" s="338"/>
      <c r="AB3" s="338"/>
      <c r="AC3" s="338"/>
      <c r="AD3" s="338"/>
      <c r="AE3" s="339"/>
      <c r="AF3" s="377"/>
      <c r="AG3" s="378"/>
      <c r="AH3" s="378"/>
      <c r="AI3" s="378"/>
      <c r="AJ3" s="378"/>
      <c r="AK3" s="378"/>
      <c r="AL3" s="378"/>
      <c r="AM3" s="378"/>
      <c r="AN3" s="380"/>
    </row>
    <row r="4" spans="1:40" ht="25.15" customHeight="1" x14ac:dyDescent="0.15">
      <c r="B4" s="340" t="s">
        <v>98</v>
      </c>
      <c r="C4" s="293"/>
      <c r="D4" s="294"/>
      <c r="E4" s="319" t="s">
        <v>103</v>
      </c>
      <c r="F4" s="359"/>
      <c r="G4" s="381"/>
      <c r="H4" s="382"/>
      <c r="I4" s="382"/>
      <c r="J4" s="382"/>
      <c r="K4" s="382"/>
      <c r="L4" s="382"/>
      <c r="M4" s="382"/>
      <c r="N4" s="382"/>
      <c r="O4" s="382"/>
      <c r="P4" s="382"/>
      <c r="Q4" s="382"/>
      <c r="R4" s="382"/>
      <c r="S4" s="382"/>
      <c r="T4" s="382"/>
      <c r="U4" s="382"/>
      <c r="V4" s="388"/>
      <c r="W4" s="343" t="s">
        <v>102</v>
      </c>
      <c r="X4" s="319"/>
      <c r="Y4" s="319"/>
      <c r="Z4" s="359"/>
      <c r="AA4" s="381" t="s">
        <v>92</v>
      </c>
      <c r="AB4" s="382"/>
      <c r="AC4" s="382"/>
      <c r="AD4" s="382"/>
      <c r="AE4" s="382"/>
      <c r="AF4" s="382"/>
      <c r="AG4" s="382"/>
      <c r="AH4" s="382"/>
      <c r="AI4" s="382"/>
      <c r="AJ4" s="382"/>
      <c r="AK4" s="382"/>
      <c r="AL4" s="382"/>
      <c r="AM4" s="382"/>
      <c r="AN4" s="383"/>
    </row>
    <row r="5" spans="1:40" ht="25.15" customHeight="1" x14ac:dyDescent="0.15">
      <c r="B5" s="341"/>
      <c r="C5" s="299"/>
      <c r="D5" s="300"/>
      <c r="E5" s="381"/>
      <c r="F5" s="382"/>
      <c r="G5" s="382"/>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3"/>
    </row>
    <row r="6" spans="1:40" ht="25.15" customHeight="1" x14ac:dyDescent="0.15">
      <c r="B6" s="344" t="s">
        <v>100</v>
      </c>
      <c r="C6" s="398"/>
      <c r="D6" s="399"/>
      <c r="E6" s="342" t="s">
        <v>99</v>
      </c>
      <c r="F6" s="300"/>
      <c r="G6" s="381"/>
      <c r="H6" s="382"/>
      <c r="I6" s="382"/>
      <c r="J6" s="382"/>
      <c r="K6" s="382"/>
      <c r="L6" s="382"/>
      <c r="M6" s="382"/>
      <c r="N6" s="388"/>
      <c r="O6" s="342" t="s">
        <v>104</v>
      </c>
      <c r="P6" s="300"/>
      <c r="Q6" s="381"/>
      <c r="R6" s="382"/>
      <c r="S6" s="382"/>
      <c r="T6" s="382"/>
      <c r="U6" s="382"/>
      <c r="V6" s="382"/>
      <c r="W6" s="382"/>
      <c r="X6" s="388"/>
      <c r="Y6" s="342" t="s">
        <v>105</v>
      </c>
      <c r="Z6" s="300"/>
      <c r="AA6" s="381"/>
      <c r="AB6" s="382"/>
      <c r="AC6" s="382"/>
      <c r="AD6" s="382"/>
      <c r="AE6" s="382"/>
      <c r="AF6" s="382"/>
      <c r="AG6" s="382"/>
      <c r="AH6" s="382"/>
      <c r="AI6" s="382"/>
      <c r="AJ6" s="382"/>
      <c r="AK6" s="382"/>
      <c r="AL6" s="382"/>
      <c r="AM6" s="382"/>
      <c r="AN6" s="383"/>
    </row>
    <row r="7" spans="1:40" ht="25.15" customHeight="1" x14ac:dyDescent="0.15">
      <c r="B7" s="395"/>
      <c r="C7" s="396"/>
      <c r="D7" s="400"/>
      <c r="E7" s="343" t="s">
        <v>86</v>
      </c>
      <c r="F7" s="319"/>
      <c r="G7" s="299"/>
      <c r="H7" s="300"/>
      <c r="I7" s="381"/>
      <c r="J7" s="382"/>
      <c r="K7" s="382"/>
      <c r="L7" s="382"/>
      <c r="M7" s="382"/>
      <c r="N7" s="382"/>
      <c r="O7" s="382"/>
      <c r="P7" s="382"/>
      <c r="Q7" s="382"/>
      <c r="R7" s="382"/>
      <c r="S7" s="382"/>
      <c r="T7" s="382"/>
      <c r="U7" s="382"/>
      <c r="V7" s="388"/>
      <c r="W7" s="343" t="s">
        <v>101</v>
      </c>
      <c r="X7" s="319"/>
      <c r="Y7" s="319"/>
      <c r="Z7" s="359"/>
      <c r="AA7" s="381"/>
      <c r="AB7" s="382"/>
      <c r="AC7" s="382"/>
      <c r="AD7" s="382"/>
      <c r="AE7" s="382"/>
      <c r="AF7" s="382"/>
      <c r="AG7" s="382"/>
      <c r="AH7" s="382"/>
      <c r="AI7" s="382"/>
      <c r="AJ7" s="382"/>
      <c r="AK7" s="382"/>
      <c r="AL7" s="382"/>
      <c r="AM7" s="382"/>
      <c r="AN7" s="383"/>
    </row>
    <row r="8" spans="1:40" ht="25.15" customHeight="1" thickBot="1" x14ac:dyDescent="0.2">
      <c r="B8" s="401"/>
      <c r="C8" s="402"/>
      <c r="D8" s="403"/>
      <c r="E8" s="387" t="s">
        <v>87</v>
      </c>
      <c r="F8" s="327"/>
      <c r="G8" s="327"/>
      <c r="H8" s="346"/>
      <c r="I8" s="384"/>
      <c r="J8" s="385"/>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6"/>
    </row>
    <row r="9" spans="1:40" ht="18" customHeight="1" x14ac:dyDescent="0.15">
      <c r="B9" t="s">
        <v>106</v>
      </c>
      <c r="C9" t="s">
        <v>455</v>
      </c>
    </row>
    <row r="10" spans="1:40" ht="18" customHeight="1" x14ac:dyDescent="0.15">
      <c r="C10" t="s">
        <v>225</v>
      </c>
    </row>
    <row r="11" spans="1:40" ht="18" customHeight="1" x14ac:dyDescent="0.15"/>
    <row r="12" spans="1:40" ht="18" customHeight="1" thickBot="1" x14ac:dyDescent="0.2">
      <c r="A12" t="s">
        <v>89</v>
      </c>
    </row>
    <row r="13" spans="1:40" ht="25.15" customHeight="1" thickBot="1" x14ac:dyDescent="0.2">
      <c r="D13" s="410" t="s">
        <v>90</v>
      </c>
      <c r="E13" s="331"/>
      <c r="F13" s="331"/>
      <c r="G13" s="411"/>
      <c r="H13" s="412" t="s">
        <v>92</v>
      </c>
      <c r="I13" s="413"/>
      <c r="J13" s="413"/>
      <c r="K13" s="413"/>
      <c r="L13" s="413"/>
      <c r="M13" s="413"/>
      <c r="N13" s="413"/>
      <c r="O13" s="413"/>
      <c r="P13" s="413"/>
      <c r="Q13" s="413"/>
      <c r="R13" s="413"/>
      <c r="S13" s="413"/>
      <c r="T13" s="413"/>
      <c r="U13" s="413"/>
      <c r="V13" s="414"/>
    </row>
    <row r="14" spans="1:40" ht="18" customHeight="1" x14ac:dyDescent="0.15"/>
    <row r="15" spans="1:40" ht="18" customHeight="1" thickBot="1" x14ac:dyDescent="0.2">
      <c r="A15" t="s">
        <v>82</v>
      </c>
    </row>
    <row r="16" spans="1:40" ht="15" customHeight="1" x14ac:dyDescent="0.15">
      <c r="B16" s="347"/>
      <c r="C16" s="348"/>
      <c r="D16" s="348"/>
      <c r="E16" s="348"/>
      <c r="F16" s="349"/>
      <c r="G16" s="362" t="s">
        <v>96</v>
      </c>
      <c r="H16" s="363"/>
      <c r="I16" s="363"/>
      <c r="J16" s="364"/>
      <c r="K16" s="371" t="s">
        <v>78</v>
      </c>
      <c r="L16" s="372"/>
      <c r="M16" s="372"/>
      <c r="N16" s="373"/>
      <c r="O16" s="371" t="s">
        <v>84</v>
      </c>
      <c r="P16" s="372"/>
      <c r="Q16" s="372"/>
      <c r="R16" s="372"/>
      <c r="S16" s="371" t="s">
        <v>93</v>
      </c>
      <c r="T16" s="372"/>
      <c r="U16" s="372"/>
      <c r="V16" s="373"/>
      <c r="W16" s="371" t="s">
        <v>94</v>
      </c>
      <c r="X16" s="372"/>
      <c r="Y16" s="372"/>
      <c r="Z16" s="373"/>
      <c r="AA16" s="371" t="s">
        <v>95</v>
      </c>
      <c r="AB16" s="372"/>
      <c r="AC16" s="372"/>
      <c r="AD16" s="415"/>
      <c r="AF16" s="392" t="s">
        <v>88</v>
      </c>
      <c r="AG16" s="393"/>
      <c r="AH16" s="393"/>
      <c r="AI16" s="394"/>
    </row>
    <row r="17" spans="1:40" ht="15" customHeight="1" x14ac:dyDescent="0.15">
      <c r="B17" s="350"/>
      <c r="C17" s="306"/>
      <c r="D17" s="306"/>
      <c r="E17" s="306"/>
      <c r="F17" s="351"/>
      <c r="G17" s="365"/>
      <c r="H17" s="366"/>
      <c r="I17" s="366"/>
      <c r="J17" s="367"/>
      <c r="K17" s="374"/>
      <c r="L17" s="296"/>
      <c r="M17" s="296"/>
      <c r="N17" s="297"/>
      <c r="O17" s="374"/>
      <c r="P17" s="296"/>
      <c r="Q17" s="296"/>
      <c r="R17" s="296"/>
      <c r="S17" s="374"/>
      <c r="T17" s="296"/>
      <c r="U17" s="296"/>
      <c r="V17" s="297"/>
      <c r="W17" s="374"/>
      <c r="X17" s="296"/>
      <c r="Y17" s="296"/>
      <c r="Z17" s="297"/>
      <c r="AA17" s="374"/>
      <c r="AB17" s="296"/>
      <c r="AC17" s="296"/>
      <c r="AD17" s="416"/>
      <c r="AF17" s="395"/>
      <c r="AG17" s="396"/>
      <c r="AH17" s="396"/>
      <c r="AI17" s="397"/>
    </row>
    <row r="18" spans="1:40" ht="15" customHeight="1" x14ac:dyDescent="0.15">
      <c r="B18" s="352"/>
      <c r="C18" s="309"/>
      <c r="D18" s="309"/>
      <c r="E18" s="309"/>
      <c r="F18" s="353"/>
      <c r="G18" s="368"/>
      <c r="H18" s="369"/>
      <c r="I18" s="369"/>
      <c r="J18" s="370"/>
      <c r="K18" s="342"/>
      <c r="L18" s="299"/>
      <c r="M18" s="299"/>
      <c r="N18" s="300"/>
      <c r="O18" s="342"/>
      <c r="P18" s="299"/>
      <c r="Q18" s="299"/>
      <c r="R18" s="299"/>
      <c r="S18" s="342"/>
      <c r="T18" s="299"/>
      <c r="U18" s="299"/>
      <c r="V18" s="300"/>
      <c r="W18" s="342"/>
      <c r="X18" s="299"/>
      <c r="Y18" s="299"/>
      <c r="Z18" s="300"/>
      <c r="AA18" s="342"/>
      <c r="AB18" s="299"/>
      <c r="AC18" s="299"/>
      <c r="AD18" s="417"/>
      <c r="AF18" s="395"/>
      <c r="AG18" s="396"/>
      <c r="AH18" s="396"/>
      <c r="AI18" s="397"/>
    </row>
    <row r="19" spans="1:40" ht="25.15" customHeight="1" thickBot="1" x14ac:dyDescent="0.2">
      <c r="B19" s="329" t="s">
        <v>83</v>
      </c>
      <c r="C19" s="327"/>
      <c r="D19" s="327"/>
      <c r="E19" s="327"/>
      <c r="F19" s="346"/>
      <c r="G19" s="354">
        <f t="shared" ref="G19" si="0">SUM(K19:AD19)</f>
        <v>0</v>
      </c>
      <c r="H19" s="355"/>
      <c r="I19" s="355"/>
      <c r="J19" s="356"/>
      <c r="K19" s="357"/>
      <c r="L19" s="291"/>
      <c r="M19" s="291"/>
      <c r="N19" s="358"/>
      <c r="O19" s="357"/>
      <c r="P19" s="291"/>
      <c r="Q19" s="291"/>
      <c r="R19" s="358"/>
      <c r="S19" s="357"/>
      <c r="T19" s="291"/>
      <c r="U19" s="291"/>
      <c r="V19" s="358"/>
      <c r="W19" s="357"/>
      <c r="X19" s="291"/>
      <c r="Y19" s="291"/>
      <c r="Z19" s="358"/>
      <c r="AA19" s="357"/>
      <c r="AB19" s="291"/>
      <c r="AC19" s="291"/>
      <c r="AD19" s="375"/>
      <c r="AF19" s="391"/>
      <c r="AG19" s="291"/>
      <c r="AH19" s="291"/>
      <c r="AI19" s="375"/>
    </row>
    <row r="20" spans="1:40" ht="18" customHeight="1" x14ac:dyDescent="0.15"/>
    <row r="21" spans="1:40" ht="18" customHeight="1" x14ac:dyDescent="0.15">
      <c r="A21" t="s">
        <v>91</v>
      </c>
    </row>
    <row r="22" spans="1:40" ht="18" customHeight="1" thickBot="1" x14ac:dyDescent="0.2">
      <c r="B22" t="s">
        <v>226</v>
      </c>
    </row>
    <row r="23" spans="1:40" ht="25.15" customHeight="1" x14ac:dyDescent="0.15">
      <c r="B23" s="337" t="s">
        <v>107</v>
      </c>
      <c r="C23" s="338"/>
      <c r="D23" s="338"/>
      <c r="E23" s="338"/>
      <c r="F23" s="339"/>
      <c r="G23" s="33"/>
      <c r="H23" s="25"/>
      <c r="I23" s="25" t="s">
        <v>109</v>
      </c>
      <c r="J23" s="25"/>
      <c r="K23" s="25"/>
      <c r="L23" s="25"/>
      <c r="M23" s="25" t="s">
        <v>110</v>
      </c>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6"/>
    </row>
    <row r="24" spans="1:40" ht="18" customHeight="1" x14ac:dyDescent="0.15">
      <c r="B24" s="340" t="s">
        <v>108</v>
      </c>
      <c r="C24" s="293"/>
      <c r="D24" s="293"/>
      <c r="E24" s="293"/>
      <c r="F24" s="294"/>
      <c r="G24" s="34" t="s">
        <v>145</v>
      </c>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6"/>
    </row>
    <row r="25" spans="1:40" ht="19.899999999999999" customHeight="1" x14ac:dyDescent="0.15">
      <c r="B25" s="345"/>
      <c r="C25" s="296"/>
      <c r="D25" s="296"/>
      <c r="E25" s="296"/>
      <c r="F25" s="297"/>
      <c r="G25" s="27"/>
      <c r="H25" s="28"/>
      <c r="I25" s="28" t="s">
        <v>147</v>
      </c>
      <c r="J25" s="28"/>
      <c r="K25" s="28"/>
      <c r="L25" s="28"/>
      <c r="M25" s="28"/>
      <c r="N25" s="28"/>
      <c r="O25" s="28"/>
      <c r="P25" s="28"/>
      <c r="Q25" s="28"/>
      <c r="R25" s="28"/>
      <c r="S25" s="28"/>
      <c r="T25" s="28" t="s">
        <v>143</v>
      </c>
      <c r="U25" s="28"/>
      <c r="V25" s="28"/>
      <c r="W25" s="28"/>
      <c r="X25" s="28"/>
      <c r="Y25" s="28"/>
      <c r="Z25" s="28"/>
      <c r="AA25" s="28"/>
      <c r="AB25" s="28"/>
      <c r="AC25" s="28" t="s">
        <v>144</v>
      </c>
      <c r="AD25" s="28"/>
      <c r="AE25" s="28"/>
      <c r="AF25" s="28"/>
      <c r="AG25" s="28"/>
      <c r="AH25" s="28"/>
      <c r="AI25" s="28"/>
      <c r="AJ25" s="28"/>
      <c r="AK25" s="28"/>
      <c r="AL25" s="28"/>
      <c r="AM25" s="28"/>
      <c r="AN25" s="29"/>
    </row>
    <row r="26" spans="1:40" ht="19.899999999999999" customHeight="1" x14ac:dyDescent="0.15">
      <c r="B26" s="345"/>
      <c r="C26" s="296"/>
      <c r="D26" s="296"/>
      <c r="E26" s="296"/>
      <c r="F26" s="297"/>
      <c r="G26" s="30"/>
      <c r="H26" s="31"/>
      <c r="I26" s="31" t="s">
        <v>146</v>
      </c>
      <c r="J26" s="31"/>
      <c r="K26" s="31"/>
      <c r="L26" s="31"/>
      <c r="M26" s="31"/>
      <c r="N26" s="31"/>
      <c r="O26" s="31"/>
      <c r="P26" s="31"/>
      <c r="Q26" s="31"/>
      <c r="R26" s="31"/>
      <c r="S26" s="31"/>
      <c r="T26" s="31" t="s">
        <v>148</v>
      </c>
      <c r="U26" s="31"/>
      <c r="V26" s="31"/>
      <c r="W26" s="31"/>
      <c r="X26" s="31"/>
      <c r="Y26" s="31"/>
      <c r="Z26" s="31"/>
      <c r="AA26" s="31"/>
      <c r="AB26" s="31"/>
      <c r="AC26" s="31"/>
      <c r="AD26" s="31"/>
      <c r="AE26" s="31"/>
      <c r="AF26" s="31"/>
      <c r="AG26" s="31"/>
      <c r="AH26" s="31"/>
      <c r="AI26" s="31"/>
      <c r="AJ26" s="31"/>
      <c r="AK26" s="31"/>
      <c r="AL26" s="31"/>
      <c r="AM26" s="31"/>
      <c r="AN26" s="32"/>
    </row>
    <row r="27" spans="1:40" ht="18" customHeight="1" x14ac:dyDescent="0.15">
      <c r="B27" s="345"/>
      <c r="C27" s="296"/>
      <c r="D27" s="296"/>
      <c r="E27" s="296"/>
      <c r="F27" s="297"/>
      <c r="G27" s="4" t="s">
        <v>149</v>
      </c>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6"/>
    </row>
    <row r="28" spans="1:40" ht="43.15" customHeight="1" thickBot="1" x14ac:dyDescent="0.2">
      <c r="B28" s="404"/>
      <c r="C28" s="405"/>
      <c r="D28" s="405"/>
      <c r="E28" s="405"/>
      <c r="F28" s="406"/>
      <c r="G28" s="407"/>
      <c r="H28" s="408"/>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8"/>
      <c r="AM28" s="408"/>
      <c r="AN28" s="409"/>
    </row>
    <row r="29" spans="1:40" ht="18" customHeight="1" x14ac:dyDescent="0.15"/>
    <row r="30" spans="1:40" ht="18" customHeight="1" thickBot="1" x14ac:dyDescent="0.2">
      <c r="A30" t="s">
        <v>456</v>
      </c>
    </row>
    <row r="31" spans="1:40" ht="25.15" customHeight="1" x14ac:dyDescent="0.15">
      <c r="D31" s="337" t="s">
        <v>150</v>
      </c>
      <c r="E31" s="338"/>
      <c r="F31" s="338"/>
      <c r="G31" s="338"/>
      <c r="H31" s="338"/>
      <c r="I31" s="338"/>
      <c r="J31" s="338"/>
      <c r="K31" s="338"/>
      <c r="L31" s="338"/>
      <c r="M31" s="338"/>
      <c r="N31" s="338"/>
      <c r="O31" s="338"/>
      <c r="P31" s="338"/>
      <c r="Q31" s="338"/>
      <c r="R31" s="338"/>
      <c r="S31" s="338"/>
      <c r="T31" s="339"/>
      <c r="U31" s="418"/>
      <c r="V31" s="419"/>
      <c r="W31" s="419"/>
      <c r="X31" s="419"/>
      <c r="Y31" s="419"/>
      <c r="Z31" s="419"/>
      <c r="AA31" s="419"/>
      <c r="AB31" s="389" t="s">
        <v>62</v>
      </c>
      <c r="AC31" s="390"/>
    </row>
    <row r="32" spans="1:40" ht="25.15" customHeight="1" x14ac:dyDescent="0.15">
      <c r="D32" s="328" t="s">
        <v>151</v>
      </c>
      <c r="E32" s="319"/>
      <c r="F32" s="319"/>
      <c r="G32" s="319"/>
      <c r="H32" s="319"/>
      <c r="I32" s="319"/>
      <c r="J32" s="319"/>
      <c r="K32" s="319"/>
      <c r="L32" s="319"/>
      <c r="M32" s="319"/>
      <c r="N32" s="319"/>
      <c r="O32" s="319"/>
      <c r="P32" s="319"/>
      <c r="Q32" s="319"/>
      <c r="R32" s="319"/>
      <c r="S32" s="319"/>
      <c r="T32" s="359"/>
      <c r="U32" s="360"/>
      <c r="V32" s="361"/>
      <c r="W32" s="361"/>
      <c r="X32" s="361"/>
      <c r="Y32" s="361"/>
      <c r="Z32" s="361"/>
      <c r="AA32" s="361"/>
      <c r="AB32" s="318" t="s">
        <v>62</v>
      </c>
      <c r="AC32" s="325"/>
    </row>
    <row r="33" spans="1:39" ht="25.15" customHeight="1" x14ac:dyDescent="0.15">
      <c r="D33" s="328" t="s">
        <v>152</v>
      </c>
      <c r="E33" s="319"/>
      <c r="F33" s="319"/>
      <c r="G33" s="319"/>
      <c r="H33" s="319"/>
      <c r="I33" s="319"/>
      <c r="J33" s="319"/>
      <c r="K33" s="319"/>
      <c r="L33" s="319"/>
      <c r="M33" s="319"/>
      <c r="N33" s="319"/>
      <c r="O33" s="319"/>
      <c r="P33" s="319"/>
      <c r="Q33" s="319"/>
      <c r="R33" s="319"/>
      <c r="S33" s="319"/>
      <c r="T33" s="359"/>
      <c r="U33" s="360"/>
      <c r="V33" s="361"/>
      <c r="W33" s="361"/>
      <c r="X33" s="361"/>
      <c r="Y33" s="361"/>
      <c r="Z33" s="361"/>
      <c r="AA33" s="361"/>
      <c r="AB33" s="318" t="s">
        <v>62</v>
      </c>
      <c r="AC33" s="325"/>
    </row>
    <row r="34" spans="1:39" ht="25.15" customHeight="1" x14ac:dyDescent="0.15">
      <c r="D34" s="328" t="s">
        <v>197</v>
      </c>
      <c r="E34" s="319"/>
      <c r="F34" s="319"/>
      <c r="G34" s="319"/>
      <c r="H34" s="319"/>
      <c r="I34" s="319"/>
      <c r="J34" s="319"/>
      <c r="K34" s="319"/>
      <c r="L34" s="319"/>
      <c r="M34" s="319"/>
      <c r="N34" s="319"/>
      <c r="O34" s="319"/>
      <c r="P34" s="319"/>
      <c r="Q34" s="319"/>
      <c r="R34" s="319"/>
      <c r="S34" s="319"/>
      <c r="T34" s="359"/>
      <c r="U34" s="360"/>
      <c r="V34" s="361"/>
      <c r="W34" s="361"/>
      <c r="X34" s="361"/>
      <c r="Y34" s="361"/>
      <c r="Z34" s="361"/>
      <c r="AA34" s="361"/>
      <c r="AB34" s="318" t="s">
        <v>62</v>
      </c>
      <c r="AC34" s="325"/>
    </row>
    <row r="35" spans="1:39" ht="25.15" customHeight="1" thickBot="1" x14ac:dyDescent="0.2">
      <c r="D35" s="422" t="s">
        <v>153</v>
      </c>
      <c r="E35" s="423"/>
      <c r="F35" s="423"/>
      <c r="G35" s="423"/>
      <c r="H35" s="423"/>
      <c r="I35" s="423"/>
      <c r="J35" s="423"/>
      <c r="K35" s="423"/>
      <c r="L35" s="423"/>
      <c r="M35" s="423"/>
      <c r="N35" s="423"/>
      <c r="O35" s="423"/>
      <c r="P35" s="423"/>
      <c r="Q35" s="423"/>
      <c r="R35" s="423"/>
      <c r="S35" s="423"/>
      <c r="T35" s="424"/>
      <c r="U35" s="431"/>
      <c r="V35" s="432"/>
      <c r="W35" s="432"/>
      <c r="X35" s="432"/>
      <c r="Y35" s="432"/>
      <c r="Z35" s="432"/>
      <c r="AA35" s="432"/>
      <c r="AB35" s="435" t="s">
        <v>62</v>
      </c>
      <c r="AC35" s="436"/>
    </row>
    <row r="36" spans="1:39" ht="25.15" customHeight="1" thickTop="1" thickBot="1" x14ac:dyDescent="0.2">
      <c r="D36" s="425" t="s">
        <v>154</v>
      </c>
      <c r="E36" s="426"/>
      <c r="F36" s="426"/>
      <c r="G36" s="426"/>
      <c r="H36" s="426"/>
      <c r="I36" s="426"/>
      <c r="J36" s="426"/>
      <c r="K36" s="426"/>
      <c r="L36" s="426"/>
      <c r="M36" s="426"/>
      <c r="N36" s="426"/>
      <c r="O36" s="426"/>
      <c r="P36" s="426"/>
      <c r="Q36" s="426"/>
      <c r="R36" s="426"/>
      <c r="S36" s="426"/>
      <c r="T36" s="427"/>
      <c r="U36" s="433">
        <f>SUM(U31:AA35)</f>
        <v>0</v>
      </c>
      <c r="V36" s="434"/>
      <c r="W36" s="434"/>
      <c r="X36" s="434"/>
      <c r="Y36" s="434"/>
      <c r="Z36" s="434"/>
      <c r="AA36" s="434"/>
      <c r="AB36" s="420" t="s">
        <v>62</v>
      </c>
      <c r="AC36" s="421"/>
    </row>
    <row r="39" spans="1:39" ht="18" customHeight="1" x14ac:dyDescent="0.15">
      <c r="A39" t="s">
        <v>75</v>
      </c>
      <c r="AM39" s="2"/>
    </row>
    <row r="40" spans="1:39" ht="18" customHeight="1" x14ac:dyDescent="0.15">
      <c r="A40" t="s">
        <v>76</v>
      </c>
    </row>
    <row r="41" spans="1:39" ht="18" customHeight="1" thickBot="1" x14ac:dyDescent="0.2">
      <c r="B41" t="s">
        <v>198</v>
      </c>
    </row>
    <row r="42" spans="1:39" ht="25.15" customHeight="1" thickBot="1" x14ac:dyDescent="0.2">
      <c r="B42" s="333"/>
      <c r="C42" s="334"/>
      <c r="D42" s="334"/>
      <c r="E42" s="334"/>
      <c r="F42" s="334"/>
      <c r="G42" s="334"/>
      <c r="H42" s="334"/>
      <c r="I42" s="334"/>
      <c r="J42" s="334"/>
      <c r="K42" s="334"/>
      <c r="L42" s="437">
        <v>45444</v>
      </c>
      <c r="M42" s="429"/>
      <c r="N42" s="429"/>
      <c r="O42" s="429"/>
      <c r="P42" s="429"/>
      <c r="Q42" s="429"/>
      <c r="R42" s="429"/>
      <c r="S42" s="429"/>
      <c r="T42" s="429"/>
      <c r="U42" s="429"/>
      <c r="V42" s="429"/>
      <c r="W42" s="429"/>
      <c r="X42" s="429"/>
      <c r="Y42" s="438"/>
      <c r="Z42" s="428">
        <v>45809</v>
      </c>
      <c r="AA42" s="429"/>
      <c r="AB42" s="429"/>
      <c r="AC42" s="429"/>
      <c r="AD42" s="429"/>
      <c r="AE42" s="429"/>
      <c r="AF42" s="429"/>
      <c r="AG42" s="429"/>
      <c r="AH42" s="429"/>
      <c r="AI42" s="429"/>
      <c r="AJ42" s="429"/>
      <c r="AK42" s="429"/>
      <c r="AL42" s="429"/>
      <c r="AM42" s="430"/>
    </row>
    <row r="43" spans="1:39" ht="25.15" customHeight="1" x14ac:dyDescent="0.15">
      <c r="B43" s="341" t="s">
        <v>458</v>
      </c>
      <c r="C43" s="299"/>
      <c r="D43" s="299"/>
      <c r="E43" s="299"/>
      <c r="F43" s="299"/>
      <c r="G43" s="299"/>
      <c r="H43" s="299"/>
      <c r="I43" s="299"/>
      <c r="J43" s="299"/>
      <c r="K43" s="299"/>
      <c r="L43" s="441" t="s">
        <v>92</v>
      </c>
      <c r="M43" s="442"/>
      <c r="N43" s="442"/>
      <c r="O43" s="442"/>
      <c r="P43" s="442"/>
      <c r="Q43" s="442"/>
      <c r="R43" s="442"/>
      <c r="S43" s="442"/>
      <c r="T43" s="443"/>
      <c r="U43" s="439"/>
      <c r="V43" s="440"/>
      <c r="W43" s="440"/>
      <c r="X43" s="389" t="s">
        <v>61</v>
      </c>
      <c r="Y43" s="338"/>
      <c r="Z43" s="444" t="s">
        <v>92</v>
      </c>
      <c r="AA43" s="445"/>
      <c r="AB43" s="445"/>
      <c r="AC43" s="445"/>
      <c r="AD43" s="445"/>
      <c r="AE43" s="445"/>
      <c r="AF43" s="445"/>
      <c r="AG43" s="445"/>
      <c r="AH43" s="446"/>
      <c r="AI43" s="439"/>
      <c r="AJ43" s="440"/>
      <c r="AK43" s="440"/>
      <c r="AL43" s="389" t="s">
        <v>61</v>
      </c>
      <c r="AM43" s="390"/>
    </row>
    <row r="44" spans="1:39" ht="25.15" customHeight="1" x14ac:dyDescent="0.15">
      <c r="B44" s="340" t="s">
        <v>155</v>
      </c>
      <c r="C44" s="293"/>
      <c r="D44" s="293"/>
      <c r="E44" s="293"/>
      <c r="F44" s="293"/>
      <c r="G44" s="293"/>
      <c r="H44" s="293"/>
      <c r="I44" s="293"/>
      <c r="J44" s="293"/>
      <c r="K44" s="293"/>
      <c r="L44" s="316" t="s">
        <v>92</v>
      </c>
      <c r="M44" s="317"/>
      <c r="N44" s="317"/>
      <c r="O44" s="317"/>
      <c r="P44" s="317"/>
      <c r="Q44" s="317"/>
      <c r="R44" s="317"/>
      <c r="S44" s="317"/>
      <c r="T44" s="317"/>
      <c r="U44" s="314"/>
      <c r="V44" s="315"/>
      <c r="W44" s="315"/>
      <c r="X44" s="318" t="s">
        <v>61</v>
      </c>
      <c r="Y44" s="319"/>
      <c r="Z44" s="317" t="s">
        <v>92</v>
      </c>
      <c r="AA44" s="317"/>
      <c r="AB44" s="317"/>
      <c r="AC44" s="317"/>
      <c r="AD44" s="317"/>
      <c r="AE44" s="317"/>
      <c r="AF44" s="317"/>
      <c r="AG44" s="317"/>
      <c r="AH44" s="317"/>
      <c r="AI44" s="314"/>
      <c r="AJ44" s="315"/>
      <c r="AK44" s="315"/>
      <c r="AL44" s="318" t="s">
        <v>61</v>
      </c>
      <c r="AM44" s="325"/>
    </row>
    <row r="45" spans="1:39" ht="25.15" customHeight="1" x14ac:dyDescent="0.15">
      <c r="B45" s="341"/>
      <c r="C45" s="299"/>
      <c r="D45" s="299"/>
      <c r="E45" s="299"/>
      <c r="F45" s="299"/>
      <c r="G45" s="299"/>
      <c r="H45" s="299"/>
      <c r="I45" s="299"/>
      <c r="J45" s="299"/>
      <c r="K45" s="299"/>
      <c r="L45" s="316" t="s">
        <v>92</v>
      </c>
      <c r="M45" s="317"/>
      <c r="N45" s="317"/>
      <c r="O45" s="317"/>
      <c r="P45" s="317"/>
      <c r="Q45" s="317"/>
      <c r="R45" s="317"/>
      <c r="S45" s="317"/>
      <c r="T45" s="317"/>
      <c r="U45" s="314"/>
      <c r="V45" s="315"/>
      <c r="W45" s="315"/>
      <c r="X45" s="318" t="s">
        <v>61</v>
      </c>
      <c r="Y45" s="319"/>
      <c r="Z45" s="317" t="s">
        <v>92</v>
      </c>
      <c r="AA45" s="317"/>
      <c r="AB45" s="317"/>
      <c r="AC45" s="317"/>
      <c r="AD45" s="317"/>
      <c r="AE45" s="317"/>
      <c r="AF45" s="317"/>
      <c r="AG45" s="317"/>
      <c r="AH45" s="317"/>
      <c r="AI45" s="314"/>
      <c r="AJ45" s="315"/>
      <c r="AK45" s="315"/>
      <c r="AL45" s="318" t="s">
        <v>61</v>
      </c>
      <c r="AM45" s="325"/>
    </row>
    <row r="46" spans="1:39" ht="25.15" customHeight="1" x14ac:dyDescent="0.15">
      <c r="B46" s="328" t="s">
        <v>77</v>
      </c>
      <c r="C46" s="319"/>
      <c r="D46" s="319"/>
      <c r="E46" s="319"/>
      <c r="F46" s="319"/>
      <c r="G46" s="319"/>
      <c r="H46" s="319"/>
      <c r="I46" s="319"/>
      <c r="J46" s="319"/>
      <c r="K46" s="319"/>
      <c r="L46" s="316" t="s">
        <v>92</v>
      </c>
      <c r="M46" s="317"/>
      <c r="N46" s="317"/>
      <c r="O46" s="317"/>
      <c r="P46" s="317"/>
      <c r="Q46" s="317"/>
      <c r="R46" s="317"/>
      <c r="S46" s="317"/>
      <c r="T46" s="317"/>
      <c r="U46" s="314"/>
      <c r="V46" s="315"/>
      <c r="W46" s="315"/>
      <c r="X46" s="318" t="s">
        <v>61</v>
      </c>
      <c r="Y46" s="319"/>
      <c r="Z46" s="317" t="s">
        <v>92</v>
      </c>
      <c r="AA46" s="317"/>
      <c r="AB46" s="317"/>
      <c r="AC46" s="317"/>
      <c r="AD46" s="317"/>
      <c r="AE46" s="317"/>
      <c r="AF46" s="317"/>
      <c r="AG46" s="317"/>
      <c r="AH46" s="317"/>
      <c r="AI46" s="314"/>
      <c r="AJ46" s="315"/>
      <c r="AK46" s="315"/>
      <c r="AL46" s="318" t="s">
        <v>61</v>
      </c>
      <c r="AM46" s="325"/>
    </row>
    <row r="47" spans="1:39" ht="25.15" customHeight="1" x14ac:dyDescent="0.15">
      <c r="B47" s="328" t="s">
        <v>171</v>
      </c>
      <c r="C47" s="319"/>
      <c r="D47" s="319"/>
      <c r="E47" s="319"/>
      <c r="F47" s="319"/>
      <c r="G47" s="319"/>
      <c r="H47" s="319"/>
      <c r="I47" s="319"/>
      <c r="J47" s="319"/>
      <c r="K47" s="319"/>
      <c r="L47" s="316" t="s">
        <v>92</v>
      </c>
      <c r="M47" s="317"/>
      <c r="N47" s="317"/>
      <c r="O47" s="317"/>
      <c r="P47" s="317"/>
      <c r="Q47" s="317"/>
      <c r="R47" s="317"/>
      <c r="S47" s="317"/>
      <c r="T47" s="317"/>
      <c r="U47" s="314"/>
      <c r="V47" s="315"/>
      <c r="W47" s="315"/>
      <c r="X47" s="318" t="s">
        <v>61</v>
      </c>
      <c r="Y47" s="319"/>
      <c r="Z47" s="317" t="s">
        <v>92</v>
      </c>
      <c r="AA47" s="317"/>
      <c r="AB47" s="317"/>
      <c r="AC47" s="317"/>
      <c r="AD47" s="317"/>
      <c r="AE47" s="317"/>
      <c r="AF47" s="317"/>
      <c r="AG47" s="317"/>
      <c r="AH47" s="317"/>
      <c r="AI47" s="314"/>
      <c r="AJ47" s="315"/>
      <c r="AK47" s="315"/>
      <c r="AL47" s="318" t="s">
        <v>61</v>
      </c>
      <c r="AM47" s="325"/>
    </row>
    <row r="48" spans="1:39" ht="25.15" customHeight="1" x14ac:dyDescent="0.15">
      <c r="B48" s="344" t="s">
        <v>156</v>
      </c>
      <c r="C48" s="293"/>
      <c r="D48" s="293"/>
      <c r="E48" s="293"/>
      <c r="F48" s="293"/>
      <c r="G48" s="293"/>
      <c r="H48" s="294"/>
      <c r="I48" s="342" t="s">
        <v>459</v>
      </c>
      <c r="J48" s="299"/>
      <c r="K48" s="299"/>
      <c r="L48" s="316" t="s">
        <v>92</v>
      </c>
      <c r="M48" s="317"/>
      <c r="N48" s="317"/>
      <c r="O48" s="317"/>
      <c r="P48" s="317"/>
      <c r="Q48" s="317"/>
      <c r="R48" s="317"/>
      <c r="S48" s="317"/>
      <c r="T48" s="317"/>
      <c r="U48" s="314"/>
      <c r="V48" s="315"/>
      <c r="W48" s="315"/>
      <c r="X48" s="318" t="s">
        <v>61</v>
      </c>
      <c r="Y48" s="319"/>
      <c r="Z48" s="317" t="s">
        <v>92</v>
      </c>
      <c r="AA48" s="317"/>
      <c r="AB48" s="317"/>
      <c r="AC48" s="317"/>
      <c r="AD48" s="317"/>
      <c r="AE48" s="317"/>
      <c r="AF48" s="317"/>
      <c r="AG48" s="317"/>
      <c r="AH48" s="317"/>
      <c r="AI48" s="314"/>
      <c r="AJ48" s="315"/>
      <c r="AK48" s="315"/>
      <c r="AL48" s="318" t="s">
        <v>61</v>
      </c>
      <c r="AM48" s="325"/>
    </row>
    <row r="49" spans="1:40" ht="25.15" customHeight="1" x14ac:dyDescent="0.15">
      <c r="B49" s="345"/>
      <c r="C49" s="296"/>
      <c r="D49" s="296"/>
      <c r="E49" s="296"/>
      <c r="F49" s="296"/>
      <c r="G49" s="296"/>
      <c r="H49" s="297"/>
      <c r="I49" s="343" t="s">
        <v>79</v>
      </c>
      <c r="J49" s="319"/>
      <c r="K49" s="319"/>
      <c r="L49" s="316" t="s">
        <v>92</v>
      </c>
      <c r="M49" s="317"/>
      <c r="N49" s="317"/>
      <c r="O49" s="317"/>
      <c r="P49" s="317"/>
      <c r="Q49" s="317"/>
      <c r="R49" s="317"/>
      <c r="S49" s="317"/>
      <c r="T49" s="317"/>
      <c r="U49" s="314"/>
      <c r="V49" s="315"/>
      <c r="W49" s="315"/>
      <c r="X49" s="318" t="s">
        <v>61</v>
      </c>
      <c r="Y49" s="319"/>
      <c r="Z49" s="317" t="s">
        <v>92</v>
      </c>
      <c r="AA49" s="317"/>
      <c r="AB49" s="317"/>
      <c r="AC49" s="317"/>
      <c r="AD49" s="317"/>
      <c r="AE49" s="317"/>
      <c r="AF49" s="317"/>
      <c r="AG49" s="317"/>
      <c r="AH49" s="317"/>
      <c r="AI49" s="314"/>
      <c r="AJ49" s="315"/>
      <c r="AK49" s="315"/>
      <c r="AL49" s="318" t="s">
        <v>61</v>
      </c>
      <c r="AM49" s="325"/>
    </row>
    <row r="50" spans="1:40" ht="25.15" customHeight="1" x14ac:dyDescent="0.15">
      <c r="B50" s="341"/>
      <c r="C50" s="299"/>
      <c r="D50" s="299"/>
      <c r="E50" s="299"/>
      <c r="F50" s="299"/>
      <c r="G50" s="299"/>
      <c r="H50" s="300"/>
      <c r="I50" s="343" t="s">
        <v>80</v>
      </c>
      <c r="J50" s="319"/>
      <c r="K50" s="319"/>
      <c r="L50" s="316" t="s">
        <v>92</v>
      </c>
      <c r="M50" s="317"/>
      <c r="N50" s="317"/>
      <c r="O50" s="317"/>
      <c r="P50" s="317"/>
      <c r="Q50" s="317"/>
      <c r="R50" s="317"/>
      <c r="S50" s="317"/>
      <c r="T50" s="317"/>
      <c r="U50" s="314"/>
      <c r="V50" s="315"/>
      <c r="W50" s="315"/>
      <c r="X50" s="318" t="s">
        <v>61</v>
      </c>
      <c r="Y50" s="319"/>
      <c r="Z50" s="317" t="s">
        <v>92</v>
      </c>
      <c r="AA50" s="317"/>
      <c r="AB50" s="317"/>
      <c r="AC50" s="317"/>
      <c r="AD50" s="317"/>
      <c r="AE50" s="317"/>
      <c r="AF50" s="317"/>
      <c r="AG50" s="317"/>
      <c r="AH50" s="317"/>
      <c r="AI50" s="314"/>
      <c r="AJ50" s="315"/>
      <c r="AK50" s="315"/>
      <c r="AL50" s="318" t="s">
        <v>61</v>
      </c>
      <c r="AM50" s="325"/>
    </row>
    <row r="51" spans="1:40" ht="25.15" customHeight="1" x14ac:dyDescent="0.15">
      <c r="B51" s="328" t="s">
        <v>739</v>
      </c>
      <c r="C51" s="319"/>
      <c r="D51" s="319"/>
      <c r="E51" s="319"/>
      <c r="F51" s="319"/>
      <c r="G51" s="319"/>
      <c r="H51" s="319"/>
      <c r="I51" s="319"/>
      <c r="J51" s="319"/>
      <c r="K51" s="319"/>
      <c r="L51" s="316" t="s">
        <v>92</v>
      </c>
      <c r="M51" s="317"/>
      <c r="N51" s="317"/>
      <c r="O51" s="317"/>
      <c r="P51" s="317"/>
      <c r="Q51" s="317"/>
      <c r="R51" s="317"/>
      <c r="S51" s="317"/>
      <c r="T51" s="317"/>
      <c r="U51" s="314"/>
      <c r="V51" s="315"/>
      <c r="W51" s="315"/>
      <c r="X51" s="318" t="s">
        <v>61</v>
      </c>
      <c r="Y51" s="319"/>
      <c r="Z51" s="317" t="s">
        <v>92</v>
      </c>
      <c r="AA51" s="317"/>
      <c r="AB51" s="317"/>
      <c r="AC51" s="317"/>
      <c r="AD51" s="317"/>
      <c r="AE51" s="317"/>
      <c r="AF51" s="317"/>
      <c r="AG51" s="317"/>
      <c r="AH51" s="317"/>
      <c r="AI51" s="314"/>
      <c r="AJ51" s="315"/>
      <c r="AK51" s="315"/>
      <c r="AL51" s="318" t="s">
        <v>61</v>
      </c>
      <c r="AM51" s="325"/>
    </row>
    <row r="52" spans="1:40" ht="25.15" customHeight="1" thickBot="1" x14ac:dyDescent="0.2">
      <c r="B52" s="329" t="s">
        <v>81</v>
      </c>
      <c r="C52" s="327"/>
      <c r="D52" s="327"/>
      <c r="E52" s="327"/>
      <c r="F52" s="327"/>
      <c r="G52" s="327"/>
      <c r="H52" s="327"/>
      <c r="I52" s="327"/>
      <c r="J52" s="327"/>
      <c r="K52" s="327"/>
      <c r="L52" s="321" t="s">
        <v>92</v>
      </c>
      <c r="M52" s="322"/>
      <c r="N52" s="322"/>
      <c r="O52" s="322"/>
      <c r="P52" s="322"/>
      <c r="Q52" s="322"/>
      <c r="R52" s="322"/>
      <c r="S52" s="322"/>
      <c r="T52" s="322"/>
      <c r="U52" s="323"/>
      <c r="V52" s="324"/>
      <c r="W52" s="324"/>
      <c r="X52" s="326" t="s">
        <v>61</v>
      </c>
      <c r="Y52" s="327"/>
      <c r="Z52" s="322" t="s">
        <v>92</v>
      </c>
      <c r="AA52" s="322"/>
      <c r="AB52" s="322"/>
      <c r="AC52" s="322"/>
      <c r="AD52" s="322"/>
      <c r="AE52" s="322"/>
      <c r="AF52" s="322"/>
      <c r="AG52" s="322"/>
      <c r="AH52" s="322"/>
      <c r="AI52" s="323"/>
      <c r="AJ52" s="324"/>
      <c r="AK52" s="324"/>
      <c r="AL52" s="326" t="s">
        <v>61</v>
      </c>
      <c r="AM52" s="336"/>
    </row>
    <row r="53" spans="1:40" ht="25.15" customHeight="1" x14ac:dyDescent="0.15">
      <c r="B53" s="196" t="s">
        <v>457</v>
      </c>
    </row>
    <row r="54" spans="1:40" ht="18" customHeight="1" x14ac:dyDescent="0.15"/>
    <row r="55" spans="1:40" ht="18" customHeight="1" x14ac:dyDescent="0.15">
      <c r="A55" t="s">
        <v>167</v>
      </c>
    </row>
    <row r="56" spans="1:40" ht="19.899999999999999" customHeight="1" x14ac:dyDescent="0.15">
      <c r="B56" t="s">
        <v>522</v>
      </c>
      <c r="AB56" s="172"/>
      <c r="AC56" s="173"/>
      <c r="AD56" s="174"/>
      <c r="AE56" s="174"/>
      <c r="AF56" s="174"/>
      <c r="AG56" s="174"/>
      <c r="AH56" s="171"/>
      <c r="AI56" s="171"/>
    </row>
    <row r="57" spans="1:40" ht="19.899999999999999" customHeight="1" thickBot="1" x14ac:dyDescent="0.2">
      <c r="B57" t="s">
        <v>523</v>
      </c>
      <c r="AB57" s="172"/>
      <c r="AC57" s="173"/>
      <c r="AD57" s="174"/>
      <c r="AE57" s="174"/>
      <c r="AF57" s="174"/>
      <c r="AG57" s="174"/>
      <c r="AH57" s="171"/>
      <c r="AI57" s="171"/>
    </row>
    <row r="58" spans="1:40" ht="19.899999999999999" customHeight="1" thickBot="1" x14ac:dyDescent="0.2">
      <c r="B58" s="333"/>
      <c r="C58" s="334"/>
      <c r="D58" s="334"/>
      <c r="E58" s="334"/>
      <c r="F58" s="334"/>
      <c r="G58" s="334"/>
      <c r="H58" s="334"/>
      <c r="I58" s="334"/>
      <c r="J58" s="334"/>
      <c r="K58" s="334"/>
      <c r="L58" s="334"/>
      <c r="M58" s="334"/>
      <c r="N58" s="334"/>
      <c r="O58" s="334"/>
      <c r="P58" s="334"/>
      <c r="Q58" s="334"/>
      <c r="R58" s="334"/>
      <c r="S58" s="334"/>
      <c r="T58" s="335"/>
      <c r="U58" s="330" t="s">
        <v>168</v>
      </c>
      <c r="V58" s="331"/>
      <c r="W58" s="331"/>
      <c r="X58" s="331"/>
      <c r="Y58" s="331"/>
      <c r="Z58" s="331"/>
      <c r="AA58" s="331"/>
      <c r="AB58" s="331"/>
      <c r="AC58" s="331"/>
      <c r="AD58" s="331"/>
      <c r="AE58" s="331"/>
      <c r="AF58" s="331"/>
      <c r="AG58" s="331"/>
      <c r="AH58" s="331"/>
      <c r="AI58" s="331"/>
      <c r="AJ58" s="331"/>
      <c r="AK58" s="331"/>
      <c r="AL58" s="331"/>
      <c r="AM58" s="331"/>
      <c r="AN58" s="332"/>
    </row>
    <row r="59" spans="1:40" ht="18" customHeight="1" x14ac:dyDescent="0.15">
      <c r="B59" s="203" t="s">
        <v>179</v>
      </c>
      <c r="C59" s="204"/>
      <c r="D59" s="204"/>
      <c r="E59" s="204"/>
      <c r="F59" s="204"/>
      <c r="G59" s="204"/>
      <c r="H59" s="204"/>
      <c r="I59" s="204"/>
      <c r="J59" s="204"/>
      <c r="K59" s="204"/>
      <c r="L59" s="204"/>
      <c r="M59" s="204"/>
      <c r="N59" s="204"/>
      <c r="O59" s="204"/>
      <c r="P59" s="204"/>
      <c r="Q59" s="204"/>
      <c r="R59" s="204"/>
      <c r="S59" s="204"/>
      <c r="T59" s="205"/>
      <c r="U59" s="184"/>
      <c r="V59" s="209" t="s">
        <v>534</v>
      </c>
      <c r="W59" s="209"/>
      <c r="X59" s="320"/>
      <c r="Y59" s="320"/>
      <c r="Z59" s="320"/>
      <c r="AA59" s="207" t="s">
        <v>525</v>
      </c>
      <c r="AB59" s="207" t="s">
        <v>61</v>
      </c>
      <c r="AC59" s="207"/>
      <c r="AD59" s="206"/>
      <c r="AE59" s="207" t="s">
        <v>536</v>
      </c>
      <c r="AF59" s="206"/>
      <c r="AG59" s="320"/>
      <c r="AH59" s="320"/>
      <c r="AI59" s="320"/>
      <c r="AJ59" s="207" t="s">
        <v>525</v>
      </c>
      <c r="AK59" s="207" t="s">
        <v>61</v>
      </c>
      <c r="AL59" s="206"/>
      <c r="AM59" s="206"/>
      <c r="AN59" s="210"/>
    </row>
    <row r="60" spans="1:40" ht="18" customHeight="1" x14ac:dyDescent="0.15">
      <c r="B60" s="198"/>
      <c r="C60" s="199"/>
      <c r="D60" s="199"/>
      <c r="E60" s="199"/>
      <c r="F60" s="199"/>
      <c r="G60" s="199"/>
      <c r="H60" s="199"/>
      <c r="I60" s="199"/>
      <c r="J60" s="199"/>
      <c r="K60" s="199"/>
      <c r="L60" s="199"/>
      <c r="M60" s="199"/>
      <c r="N60" s="199"/>
      <c r="O60" s="199"/>
      <c r="P60" s="199"/>
      <c r="Q60" s="199"/>
      <c r="R60" s="199"/>
      <c r="S60" s="199"/>
      <c r="T60" s="201"/>
      <c r="U60" s="211"/>
      <c r="V60" s="209" t="s">
        <v>535</v>
      </c>
      <c r="W60" s="209"/>
      <c r="X60" s="290"/>
      <c r="Y60" s="290"/>
      <c r="Z60" s="290"/>
      <c r="AA60" s="209" t="s">
        <v>525</v>
      </c>
      <c r="AB60" s="209" t="s">
        <v>61</v>
      </c>
      <c r="AC60" s="208"/>
      <c r="AD60" s="208"/>
      <c r="AE60" s="209" t="s">
        <v>537</v>
      </c>
      <c r="AF60" s="209"/>
      <c r="AG60" s="290"/>
      <c r="AH60" s="290"/>
      <c r="AI60" s="290"/>
      <c r="AJ60" s="209" t="s">
        <v>525</v>
      </c>
      <c r="AK60" s="209" t="s">
        <v>61</v>
      </c>
      <c r="AL60" s="28"/>
      <c r="AM60" s="28"/>
      <c r="AN60" s="29"/>
    </row>
    <row r="61" spans="1:40" ht="18" customHeight="1" x14ac:dyDescent="0.15">
      <c r="B61" s="181" t="s">
        <v>180</v>
      </c>
      <c r="C61" s="182"/>
      <c r="D61" s="182"/>
      <c r="E61" s="182"/>
      <c r="F61" s="182"/>
      <c r="G61" s="182"/>
      <c r="H61" s="182"/>
      <c r="I61" s="182"/>
      <c r="J61" s="182"/>
      <c r="K61" s="182"/>
      <c r="L61" s="182"/>
      <c r="M61" s="182"/>
      <c r="N61" s="182"/>
      <c r="O61" s="182"/>
      <c r="P61" s="182"/>
      <c r="Q61" s="182"/>
      <c r="R61" s="182"/>
      <c r="S61" s="182"/>
      <c r="T61" s="183"/>
      <c r="U61" s="212"/>
      <c r="V61" s="197" t="s">
        <v>534</v>
      </c>
      <c r="W61" s="197"/>
      <c r="X61" s="301"/>
      <c r="Y61" s="301"/>
      <c r="Z61" s="301"/>
      <c r="AA61" s="197" t="s">
        <v>525</v>
      </c>
      <c r="AB61" s="197" t="s">
        <v>61</v>
      </c>
      <c r="AC61" s="197"/>
      <c r="AD61" s="215"/>
      <c r="AE61" s="197" t="s">
        <v>536</v>
      </c>
      <c r="AF61" s="215"/>
      <c r="AG61" s="301"/>
      <c r="AH61" s="301"/>
      <c r="AI61" s="301"/>
      <c r="AJ61" s="197" t="s">
        <v>525</v>
      </c>
      <c r="AK61" s="197" t="s">
        <v>61</v>
      </c>
      <c r="AL61" s="215"/>
      <c r="AM61" s="215"/>
      <c r="AN61" s="216"/>
    </row>
    <row r="62" spans="1:40" ht="18" customHeight="1" x14ac:dyDescent="0.15">
      <c r="B62" s="198"/>
      <c r="C62" s="199"/>
      <c r="D62" s="200" t="s">
        <v>460</v>
      </c>
      <c r="E62" s="199"/>
      <c r="F62" s="199"/>
      <c r="G62" s="199"/>
      <c r="H62" s="199"/>
      <c r="I62" s="199"/>
      <c r="J62" s="199"/>
      <c r="K62" s="199"/>
      <c r="L62" s="199"/>
      <c r="M62" s="199"/>
      <c r="N62" s="199"/>
      <c r="O62" s="199"/>
      <c r="P62" s="199"/>
      <c r="Q62" s="199"/>
      <c r="R62" s="199"/>
      <c r="S62" s="199"/>
      <c r="T62" s="201"/>
      <c r="U62" s="211"/>
      <c r="V62" s="209" t="s">
        <v>535</v>
      </c>
      <c r="W62" s="209"/>
      <c r="X62" s="290"/>
      <c r="Y62" s="290"/>
      <c r="Z62" s="290"/>
      <c r="AA62" s="209" t="s">
        <v>525</v>
      </c>
      <c r="AB62" s="209" t="s">
        <v>61</v>
      </c>
      <c r="AC62" s="208"/>
      <c r="AD62" s="208"/>
      <c r="AE62" s="209" t="s">
        <v>537</v>
      </c>
      <c r="AF62" s="209"/>
      <c r="AG62" s="290"/>
      <c r="AH62" s="290"/>
      <c r="AI62" s="290"/>
      <c r="AJ62" s="209" t="s">
        <v>525</v>
      </c>
      <c r="AK62" s="209" t="s">
        <v>61</v>
      </c>
      <c r="AL62" s="28"/>
      <c r="AM62" s="28"/>
      <c r="AN62" s="29"/>
    </row>
    <row r="63" spans="1:40" ht="18" customHeight="1" x14ac:dyDescent="0.15">
      <c r="B63" s="198"/>
      <c r="C63" s="199"/>
      <c r="D63" s="200"/>
      <c r="E63" s="199"/>
      <c r="F63" s="199"/>
      <c r="G63" s="199"/>
      <c r="H63" s="199"/>
      <c r="I63" s="199"/>
      <c r="J63" s="199"/>
      <c r="K63" s="199"/>
      <c r="L63" s="199"/>
      <c r="M63" s="199"/>
      <c r="N63" s="199"/>
      <c r="O63" s="199"/>
      <c r="P63" s="199"/>
      <c r="Q63" s="199"/>
      <c r="R63" s="199"/>
      <c r="S63" s="199"/>
      <c r="T63" s="201"/>
      <c r="U63" s="211"/>
      <c r="V63" s="209" t="s">
        <v>550</v>
      </c>
      <c r="W63" s="209"/>
      <c r="X63" s="290"/>
      <c r="Y63" s="290"/>
      <c r="Z63" s="290"/>
      <c r="AA63" s="209" t="s">
        <v>525</v>
      </c>
      <c r="AB63" s="209" t="s">
        <v>61</v>
      </c>
      <c r="AC63" s="208"/>
      <c r="AD63" s="208"/>
      <c r="AE63" s="209" t="s">
        <v>551</v>
      </c>
      <c r="AF63" s="209"/>
      <c r="AG63" s="290"/>
      <c r="AH63" s="290"/>
      <c r="AI63" s="290"/>
      <c r="AJ63" s="209" t="s">
        <v>525</v>
      </c>
      <c r="AK63" s="209" t="s">
        <v>61</v>
      </c>
      <c r="AL63" s="28"/>
      <c r="AM63" s="28"/>
      <c r="AN63" s="29"/>
    </row>
    <row r="64" spans="1:40" ht="18" customHeight="1" x14ac:dyDescent="0.15">
      <c r="B64" s="181" t="s">
        <v>181</v>
      </c>
      <c r="C64" s="182"/>
      <c r="D64" s="182"/>
      <c r="E64" s="182"/>
      <c r="F64" s="182"/>
      <c r="G64" s="182"/>
      <c r="H64" s="182"/>
      <c r="I64" s="182"/>
      <c r="J64" s="182"/>
      <c r="K64" s="182"/>
      <c r="L64" s="182"/>
      <c r="M64" s="182"/>
      <c r="N64" s="182"/>
      <c r="O64" s="182"/>
      <c r="P64" s="182"/>
      <c r="Q64" s="182"/>
      <c r="R64" s="182"/>
      <c r="S64" s="182"/>
      <c r="T64" s="183"/>
      <c r="U64" s="212"/>
      <c r="V64" s="197" t="s">
        <v>534</v>
      </c>
      <c r="W64" s="197"/>
      <c r="X64" s="301"/>
      <c r="Y64" s="301"/>
      <c r="Z64" s="301"/>
      <c r="AA64" s="197" t="s">
        <v>525</v>
      </c>
      <c r="AB64" s="197" t="s">
        <v>61</v>
      </c>
      <c r="AC64" s="197"/>
      <c r="AD64" s="215"/>
      <c r="AE64" s="197" t="s">
        <v>536</v>
      </c>
      <c r="AF64" s="215"/>
      <c r="AG64" s="301"/>
      <c r="AH64" s="301"/>
      <c r="AI64" s="301"/>
      <c r="AJ64" s="197" t="s">
        <v>525</v>
      </c>
      <c r="AK64" s="197" t="s">
        <v>61</v>
      </c>
      <c r="AL64" s="215"/>
      <c r="AM64" s="215"/>
      <c r="AN64" s="216"/>
    </row>
    <row r="65" spans="2:40" ht="18" customHeight="1" x14ac:dyDescent="0.15">
      <c r="B65" s="198"/>
      <c r="C65" s="199"/>
      <c r="D65" s="200" t="s">
        <v>461</v>
      </c>
      <c r="E65" s="199"/>
      <c r="F65" s="199"/>
      <c r="G65" s="199"/>
      <c r="H65" s="199"/>
      <c r="I65" s="199"/>
      <c r="J65" s="199"/>
      <c r="K65" s="199"/>
      <c r="L65" s="199"/>
      <c r="M65" s="199"/>
      <c r="N65" s="199"/>
      <c r="O65" s="199"/>
      <c r="P65" s="199"/>
      <c r="Q65" s="199"/>
      <c r="R65" s="199"/>
      <c r="S65" s="199"/>
      <c r="T65" s="201"/>
      <c r="U65" s="213"/>
      <c r="V65" s="202"/>
      <c r="W65" s="202"/>
      <c r="X65" s="202"/>
      <c r="Y65" s="202"/>
      <c r="Z65" s="202"/>
      <c r="AA65" s="202"/>
      <c r="AB65" s="202"/>
      <c r="AC65" s="202"/>
      <c r="AD65" s="202"/>
      <c r="AE65" s="202"/>
      <c r="AF65" s="202"/>
      <c r="AG65" s="202"/>
      <c r="AH65" s="202"/>
      <c r="AI65" s="202"/>
      <c r="AJ65" s="202"/>
      <c r="AK65" s="202"/>
      <c r="AL65" s="202"/>
      <c r="AM65" s="202"/>
      <c r="AN65" s="218"/>
    </row>
    <row r="66" spans="2:40" ht="22.15" customHeight="1" x14ac:dyDescent="0.15">
      <c r="B66" s="181" t="s">
        <v>201</v>
      </c>
      <c r="C66" s="182"/>
      <c r="D66" s="182"/>
      <c r="E66" s="182"/>
      <c r="F66" s="182"/>
      <c r="G66" s="182"/>
      <c r="H66" s="182"/>
      <c r="I66" s="182"/>
      <c r="J66" s="182"/>
      <c r="K66" s="182"/>
      <c r="L66" s="182"/>
      <c r="M66" s="182"/>
      <c r="N66" s="182"/>
      <c r="O66" s="182"/>
      <c r="P66" s="182"/>
      <c r="Q66" s="182"/>
      <c r="R66" s="182"/>
      <c r="S66" s="182"/>
      <c r="T66" s="183"/>
      <c r="U66" s="212"/>
      <c r="V66" s="197" t="s">
        <v>558</v>
      </c>
      <c r="W66" s="197"/>
      <c r="X66" s="301"/>
      <c r="Y66" s="301"/>
      <c r="Z66" s="301"/>
      <c r="AA66" s="197" t="s">
        <v>525</v>
      </c>
      <c r="AB66" s="197" t="s">
        <v>61</v>
      </c>
      <c r="AC66" s="197"/>
      <c r="AD66" s="189"/>
      <c r="AE66" s="189"/>
      <c r="AF66" s="189"/>
      <c r="AG66" s="189"/>
      <c r="AH66" s="189"/>
      <c r="AI66" s="189"/>
      <c r="AJ66" s="189"/>
      <c r="AK66" s="189"/>
      <c r="AL66" s="163"/>
      <c r="AM66" s="163"/>
      <c r="AN66" s="164"/>
    </row>
    <row r="67" spans="2:40" ht="22.15" customHeight="1" x14ac:dyDescent="0.15">
      <c r="B67" s="181" t="s">
        <v>202</v>
      </c>
      <c r="C67" s="182"/>
      <c r="D67" s="182"/>
      <c r="E67" s="182"/>
      <c r="F67" s="182"/>
      <c r="G67" s="182"/>
      <c r="H67" s="182"/>
      <c r="I67" s="182"/>
      <c r="J67" s="182"/>
      <c r="K67" s="182"/>
      <c r="L67" s="182"/>
      <c r="M67" s="182"/>
      <c r="N67" s="182"/>
      <c r="O67" s="182"/>
      <c r="P67" s="182"/>
      <c r="Q67" s="182"/>
      <c r="R67" s="182"/>
      <c r="S67" s="182"/>
      <c r="T67" s="183"/>
      <c r="U67" s="212"/>
      <c r="V67" s="197" t="s">
        <v>558</v>
      </c>
      <c r="W67" s="197"/>
      <c r="X67" s="301"/>
      <c r="Y67" s="301"/>
      <c r="Z67" s="301"/>
      <c r="AA67" s="197" t="s">
        <v>525</v>
      </c>
      <c r="AB67" s="197" t="s">
        <v>61</v>
      </c>
      <c r="AC67" s="197"/>
      <c r="AD67" s="189"/>
      <c r="AE67" s="189"/>
      <c r="AF67" s="189"/>
      <c r="AG67" s="189"/>
      <c r="AH67" s="189"/>
      <c r="AI67" s="189"/>
      <c r="AJ67" s="189"/>
      <c r="AK67" s="189"/>
      <c r="AL67" s="163"/>
      <c r="AM67" s="163"/>
      <c r="AN67" s="164"/>
    </row>
    <row r="68" spans="2:40" ht="22.15" customHeight="1" x14ac:dyDescent="0.15">
      <c r="B68" s="181" t="s">
        <v>203</v>
      </c>
      <c r="C68" s="182"/>
      <c r="D68" s="182"/>
      <c r="E68" s="182"/>
      <c r="F68" s="182"/>
      <c r="G68" s="182"/>
      <c r="H68" s="182"/>
      <c r="I68" s="182"/>
      <c r="J68" s="182"/>
      <c r="K68" s="182"/>
      <c r="L68" s="182"/>
      <c r="M68" s="182"/>
      <c r="N68" s="182"/>
      <c r="O68" s="182"/>
      <c r="P68" s="182"/>
      <c r="Q68" s="182"/>
      <c r="R68" s="182"/>
      <c r="S68" s="182"/>
      <c r="T68" s="183"/>
      <c r="U68" s="212"/>
      <c r="V68" s="197" t="s">
        <v>534</v>
      </c>
      <c r="W68" s="197"/>
      <c r="X68" s="301"/>
      <c r="Y68" s="301"/>
      <c r="Z68" s="301"/>
      <c r="AA68" s="197" t="s">
        <v>525</v>
      </c>
      <c r="AB68" s="197" t="s">
        <v>61</v>
      </c>
      <c r="AC68" s="197"/>
      <c r="AD68" s="215"/>
      <c r="AE68" s="197" t="s">
        <v>536</v>
      </c>
      <c r="AF68" s="215"/>
      <c r="AG68" s="301"/>
      <c r="AH68" s="301"/>
      <c r="AI68" s="301"/>
      <c r="AJ68" s="197" t="s">
        <v>525</v>
      </c>
      <c r="AK68" s="197" t="s">
        <v>61</v>
      </c>
      <c r="AL68" s="215"/>
      <c r="AM68" s="215"/>
      <c r="AN68" s="216"/>
    </row>
    <row r="69" spans="2:40" ht="22.15" customHeight="1" x14ac:dyDescent="0.15">
      <c r="B69" s="233" t="s">
        <v>730</v>
      </c>
      <c r="C69" s="234"/>
      <c r="D69" s="234"/>
      <c r="E69" s="234"/>
      <c r="F69" s="234"/>
      <c r="G69" s="234"/>
      <c r="H69" s="234"/>
      <c r="I69" s="234"/>
      <c r="J69" s="234"/>
      <c r="K69" s="234"/>
      <c r="L69" s="234"/>
      <c r="M69" s="234"/>
      <c r="N69" s="234"/>
      <c r="O69" s="234"/>
      <c r="P69" s="234"/>
      <c r="Q69" s="234"/>
      <c r="R69" s="234"/>
      <c r="S69" s="234"/>
      <c r="T69" s="235"/>
      <c r="U69" s="212"/>
      <c r="V69" s="197" t="s">
        <v>558</v>
      </c>
      <c r="W69" s="197"/>
      <c r="X69" s="301"/>
      <c r="Y69" s="301"/>
      <c r="Z69" s="301"/>
      <c r="AA69" s="197" t="s">
        <v>525</v>
      </c>
      <c r="AB69" s="197" t="s">
        <v>61</v>
      </c>
      <c r="AC69" s="197"/>
      <c r="AD69" s="197"/>
      <c r="AE69" s="197"/>
      <c r="AF69" s="197"/>
      <c r="AG69" s="197"/>
      <c r="AH69" s="197"/>
      <c r="AI69" s="197"/>
      <c r="AJ69" s="197"/>
      <c r="AK69" s="197"/>
      <c r="AL69" s="5"/>
      <c r="AM69" s="5"/>
      <c r="AN69" s="6"/>
    </row>
    <row r="70" spans="2:40" ht="18" customHeight="1" x14ac:dyDescent="0.15">
      <c r="B70" s="181" t="s">
        <v>465</v>
      </c>
      <c r="C70" s="182"/>
      <c r="D70" s="182"/>
      <c r="E70" s="182"/>
      <c r="F70" s="182"/>
      <c r="G70" s="182"/>
      <c r="H70" s="182"/>
      <c r="I70" s="182"/>
      <c r="J70" s="182"/>
      <c r="K70" s="182"/>
      <c r="L70" s="182"/>
      <c r="M70" s="182"/>
      <c r="N70" s="182"/>
      <c r="O70" s="182"/>
      <c r="P70" s="182"/>
      <c r="Q70" s="182"/>
      <c r="R70" s="182"/>
      <c r="S70" s="182"/>
      <c r="T70" s="183"/>
      <c r="U70" s="219"/>
      <c r="V70" s="197" t="s">
        <v>572</v>
      </c>
      <c r="W70" s="197"/>
      <c r="X70" s="5"/>
      <c r="Y70" s="5"/>
      <c r="Z70" s="5"/>
      <c r="AA70" s="5"/>
      <c r="AB70" s="220" t="s">
        <v>524</v>
      </c>
      <c r="AC70" s="301"/>
      <c r="AD70" s="301"/>
      <c r="AE70" s="301"/>
      <c r="AF70" s="197" t="s">
        <v>525</v>
      </c>
      <c r="AG70" s="197" t="s">
        <v>61</v>
      </c>
      <c r="AH70" s="197"/>
      <c r="AI70" s="5"/>
      <c r="AJ70" s="5"/>
      <c r="AK70" s="5"/>
      <c r="AL70" s="5"/>
      <c r="AM70" s="5"/>
      <c r="AN70" s="6"/>
    </row>
    <row r="71" spans="2:40" ht="18" customHeight="1" x14ac:dyDescent="0.15">
      <c r="B71" s="198"/>
      <c r="C71" s="199"/>
      <c r="D71" s="199"/>
      <c r="E71" s="199"/>
      <c r="F71" s="199"/>
      <c r="G71" s="199"/>
      <c r="H71" s="199"/>
      <c r="I71" s="199"/>
      <c r="J71" s="199"/>
      <c r="K71" s="199"/>
      <c r="L71" s="199"/>
      <c r="M71" s="199"/>
      <c r="N71" s="199"/>
      <c r="O71" s="199"/>
      <c r="P71" s="199"/>
      <c r="Q71" s="199"/>
      <c r="R71" s="199"/>
      <c r="S71" s="199"/>
      <c r="T71" s="201"/>
      <c r="U71" s="213"/>
      <c r="V71" s="202" t="s">
        <v>571</v>
      </c>
      <c r="W71" s="202"/>
      <c r="X71" s="31"/>
      <c r="Y71" s="31"/>
      <c r="Z71" s="31"/>
      <c r="AA71" s="31"/>
      <c r="AB71" s="221" t="s">
        <v>524</v>
      </c>
      <c r="AC71" s="290"/>
      <c r="AD71" s="290"/>
      <c r="AE71" s="290"/>
      <c r="AF71" s="209" t="s">
        <v>525</v>
      </c>
      <c r="AG71" s="209" t="s">
        <v>61</v>
      </c>
      <c r="AH71" s="202"/>
      <c r="AI71" s="31"/>
      <c r="AJ71" s="31"/>
      <c r="AK71" s="31"/>
      <c r="AL71" s="31"/>
      <c r="AM71" s="31"/>
      <c r="AN71" s="32"/>
    </row>
    <row r="72" spans="2:40" ht="22.15" customHeight="1" x14ac:dyDescent="0.15">
      <c r="B72" s="181" t="s">
        <v>466</v>
      </c>
      <c r="C72" s="182"/>
      <c r="D72" s="182"/>
      <c r="E72" s="182"/>
      <c r="F72" s="182"/>
      <c r="G72" s="182"/>
      <c r="H72" s="182"/>
      <c r="I72" s="182"/>
      <c r="J72" s="182"/>
      <c r="K72" s="182"/>
      <c r="L72" s="182"/>
      <c r="M72" s="182"/>
      <c r="N72" s="182"/>
      <c r="O72" s="182"/>
      <c r="P72" s="182"/>
      <c r="Q72" s="182"/>
      <c r="R72" s="182"/>
      <c r="S72" s="182"/>
      <c r="T72" s="183"/>
      <c r="U72" s="212"/>
      <c r="V72" s="197" t="s">
        <v>558</v>
      </c>
      <c r="W72" s="197"/>
      <c r="X72" s="301"/>
      <c r="Y72" s="301"/>
      <c r="Z72" s="301"/>
      <c r="AA72" s="197" t="s">
        <v>525</v>
      </c>
      <c r="AB72" s="197" t="s">
        <v>61</v>
      </c>
      <c r="AC72" s="197"/>
      <c r="AD72" s="197"/>
      <c r="AE72" s="197"/>
      <c r="AF72" s="197"/>
      <c r="AG72" s="197"/>
      <c r="AH72" s="197"/>
      <c r="AI72" s="197"/>
      <c r="AJ72" s="197"/>
      <c r="AK72" s="197"/>
      <c r="AL72" s="5"/>
      <c r="AM72" s="5"/>
      <c r="AN72" s="6"/>
    </row>
    <row r="73" spans="2:40" ht="18" customHeight="1" x14ac:dyDescent="0.15">
      <c r="B73" s="160" t="s">
        <v>467</v>
      </c>
      <c r="C73" s="182"/>
      <c r="D73" s="182"/>
      <c r="E73" s="182"/>
      <c r="F73" s="182"/>
      <c r="G73" s="182"/>
      <c r="H73" s="182"/>
      <c r="I73" s="182"/>
      <c r="J73" s="182"/>
      <c r="K73" s="182"/>
      <c r="L73" s="182"/>
      <c r="M73" s="182"/>
      <c r="N73" s="182"/>
      <c r="O73" s="182"/>
      <c r="P73" s="182"/>
      <c r="Q73" s="182"/>
      <c r="R73" s="182"/>
      <c r="S73" s="182"/>
      <c r="T73" s="183"/>
      <c r="U73" s="212"/>
      <c r="V73" s="197" t="s">
        <v>558</v>
      </c>
      <c r="W73" s="197"/>
      <c r="X73" s="301"/>
      <c r="Y73" s="301"/>
      <c r="Z73" s="301"/>
      <c r="AA73" s="197" t="s">
        <v>525</v>
      </c>
      <c r="AB73" s="197" t="s">
        <v>61</v>
      </c>
      <c r="AC73" s="197"/>
      <c r="AD73" s="197"/>
      <c r="AE73" s="197"/>
      <c r="AF73" s="197"/>
      <c r="AG73" s="197"/>
      <c r="AH73" s="197"/>
      <c r="AI73" s="197"/>
      <c r="AJ73" s="197"/>
      <c r="AK73" s="197"/>
      <c r="AL73" s="5"/>
      <c r="AM73" s="5"/>
      <c r="AN73" s="6"/>
    </row>
    <row r="74" spans="2:40" ht="18" customHeight="1" x14ac:dyDescent="0.15">
      <c r="B74" s="161"/>
      <c r="C74" s="199"/>
      <c r="D74" s="200" t="s">
        <v>575</v>
      </c>
      <c r="E74" s="199"/>
      <c r="F74" s="199"/>
      <c r="G74" s="199"/>
      <c r="H74" s="199"/>
      <c r="I74" s="199"/>
      <c r="J74" s="199"/>
      <c r="K74" s="199"/>
      <c r="L74" s="199"/>
      <c r="M74" s="199"/>
      <c r="N74" s="199"/>
      <c r="O74" s="199"/>
      <c r="P74" s="199"/>
      <c r="Q74" s="199"/>
      <c r="R74" s="199"/>
      <c r="S74" s="199"/>
      <c r="T74" s="201"/>
      <c r="U74" s="222"/>
      <c r="V74" s="202"/>
      <c r="W74" s="202"/>
      <c r="X74" s="202"/>
      <c r="Y74" s="202"/>
      <c r="Z74" s="202"/>
      <c r="AA74" s="202"/>
      <c r="AB74" s="202"/>
      <c r="AC74" s="202"/>
      <c r="AD74" s="202"/>
      <c r="AE74" s="202"/>
      <c r="AF74" s="202"/>
      <c r="AG74" s="202"/>
      <c r="AH74" s="202"/>
      <c r="AI74" s="202"/>
      <c r="AJ74" s="202"/>
      <c r="AK74" s="202"/>
      <c r="AL74" s="31"/>
      <c r="AM74" s="31"/>
      <c r="AN74" s="32"/>
    </row>
    <row r="75" spans="2:40" ht="22.15" customHeight="1" x14ac:dyDescent="0.15">
      <c r="B75" s="160" t="s">
        <v>468</v>
      </c>
      <c r="C75" s="179"/>
      <c r="D75" s="179"/>
      <c r="E75" s="179"/>
      <c r="F75" s="179"/>
      <c r="G75" s="179"/>
      <c r="H75" s="179"/>
      <c r="I75" s="179"/>
      <c r="J75" s="179"/>
      <c r="K75" s="179"/>
      <c r="L75" s="179"/>
      <c r="M75" s="179"/>
      <c r="N75" s="179"/>
      <c r="O75" s="179"/>
      <c r="P75" s="179"/>
      <c r="Q75" s="179"/>
      <c r="R75" s="179"/>
      <c r="S75" s="179"/>
      <c r="T75" s="180"/>
      <c r="U75" s="212"/>
      <c r="V75" s="197" t="s">
        <v>558</v>
      </c>
      <c r="W75" s="197"/>
      <c r="X75" s="301"/>
      <c r="Y75" s="301"/>
      <c r="Z75" s="301"/>
      <c r="AA75" s="197" t="s">
        <v>525</v>
      </c>
      <c r="AB75" s="197" t="s">
        <v>61</v>
      </c>
      <c r="AC75" s="197"/>
      <c r="AD75" s="197"/>
      <c r="AE75" s="197"/>
      <c r="AF75" s="197"/>
      <c r="AG75" s="197"/>
      <c r="AH75" s="197"/>
      <c r="AI75" s="197"/>
      <c r="AJ75" s="197"/>
      <c r="AK75" s="197"/>
      <c r="AL75" s="5"/>
      <c r="AM75" s="5"/>
      <c r="AN75" s="6"/>
    </row>
    <row r="76" spans="2:40" ht="22.15" customHeight="1" x14ac:dyDescent="0.15">
      <c r="B76" s="160" t="s">
        <v>616</v>
      </c>
      <c r="C76" s="179"/>
      <c r="D76" s="179"/>
      <c r="E76" s="179"/>
      <c r="F76" s="179"/>
      <c r="G76" s="179"/>
      <c r="H76" s="179"/>
      <c r="I76" s="179"/>
      <c r="J76" s="179"/>
      <c r="K76" s="179"/>
      <c r="L76" s="179"/>
      <c r="M76" s="179"/>
      <c r="N76" s="179"/>
      <c r="O76" s="179"/>
      <c r="P76" s="179"/>
      <c r="Q76" s="179"/>
      <c r="R76" s="179"/>
      <c r="S76" s="179"/>
      <c r="T76" s="180"/>
      <c r="U76" s="212"/>
      <c r="V76" s="197" t="s">
        <v>558</v>
      </c>
      <c r="W76" s="197"/>
      <c r="X76" s="301"/>
      <c r="Y76" s="301"/>
      <c r="Z76" s="301"/>
      <c r="AA76" s="197" t="s">
        <v>525</v>
      </c>
      <c r="AB76" s="197" t="s">
        <v>61</v>
      </c>
      <c r="AC76" s="197"/>
      <c r="AD76" s="197"/>
      <c r="AE76" s="197"/>
      <c r="AF76" s="197"/>
      <c r="AG76" s="197"/>
      <c r="AH76" s="197"/>
      <c r="AI76" s="197"/>
      <c r="AJ76" s="197"/>
      <c r="AK76" s="197"/>
      <c r="AL76" s="5"/>
      <c r="AM76" s="5"/>
      <c r="AN76" s="6"/>
    </row>
    <row r="77" spans="2:40" ht="18" customHeight="1" x14ac:dyDescent="0.15">
      <c r="B77" s="160" t="s">
        <v>617</v>
      </c>
      <c r="C77" s="179"/>
      <c r="D77" s="179"/>
      <c r="E77" s="179"/>
      <c r="F77" s="179"/>
      <c r="G77" s="179"/>
      <c r="H77" s="179"/>
      <c r="I77" s="179"/>
      <c r="J77" s="179"/>
      <c r="K77" s="179"/>
      <c r="L77" s="179"/>
      <c r="M77" s="179"/>
      <c r="N77" s="179"/>
      <c r="O77" s="179"/>
      <c r="P77" s="179"/>
      <c r="Q77" s="179"/>
      <c r="R77" s="179"/>
      <c r="S77" s="179"/>
      <c r="T77" s="179"/>
      <c r="U77" s="219"/>
      <c r="V77" s="197" t="s">
        <v>534</v>
      </c>
      <c r="W77" s="197"/>
      <c r="X77" s="301"/>
      <c r="Y77" s="301"/>
      <c r="Z77" s="301"/>
      <c r="AA77" s="197" t="s">
        <v>525</v>
      </c>
      <c r="AB77" s="197" t="s">
        <v>61</v>
      </c>
      <c r="AC77" s="197"/>
      <c r="AD77" s="215"/>
      <c r="AE77" s="197" t="s">
        <v>536</v>
      </c>
      <c r="AF77" s="215"/>
      <c r="AG77" s="301"/>
      <c r="AH77" s="301"/>
      <c r="AI77" s="301"/>
      <c r="AJ77" s="197" t="s">
        <v>525</v>
      </c>
      <c r="AK77" s="197" t="s">
        <v>61</v>
      </c>
      <c r="AL77" s="215"/>
      <c r="AM77" s="215"/>
      <c r="AN77" s="216"/>
    </row>
    <row r="78" spans="2:40" ht="18" customHeight="1" x14ac:dyDescent="0.15">
      <c r="B78" s="161"/>
      <c r="C78" s="162"/>
      <c r="D78" s="162"/>
      <c r="E78" s="162"/>
      <c r="F78" s="162"/>
      <c r="G78" s="162"/>
      <c r="H78" s="162"/>
      <c r="I78" s="162"/>
      <c r="J78" s="162"/>
      <c r="K78" s="162"/>
      <c r="L78" s="162"/>
      <c r="M78" s="162"/>
      <c r="N78" s="162"/>
      <c r="O78" s="162"/>
      <c r="P78" s="162"/>
      <c r="Q78" s="162"/>
      <c r="R78" s="162"/>
      <c r="S78" s="162"/>
      <c r="T78" s="162"/>
      <c r="U78" s="223"/>
      <c r="V78" s="209" t="s">
        <v>535</v>
      </c>
      <c r="W78" s="209"/>
      <c r="X78" s="290"/>
      <c r="Y78" s="290"/>
      <c r="Z78" s="290"/>
      <c r="AA78" s="209" t="s">
        <v>525</v>
      </c>
      <c r="AB78" s="209" t="s">
        <v>61</v>
      </c>
      <c r="AC78" s="208"/>
      <c r="AD78" s="208"/>
      <c r="AE78" s="209" t="s">
        <v>537</v>
      </c>
      <c r="AF78" s="209"/>
      <c r="AG78" s="290"/>
      <c r="AH78" s="290"/>
      <c r="AI78" s="290"/>
      <c r="AJ78" s="209" t="s">
        <v>525</v>
      </c>
      <c r="AK78" s="209" t="s">
        <v>61</v>
      </c>
      <c r="AL78" s="28"/>
      <c r="AM78" s="28"/>
      <c r="AN78" s="29"/>
    </row>
    <row r="79" spans="2:40" ht="18" customHeight="1" x14ac:dyDescent="0.15">
      <c r="B79" s="161"/>
      <c r="C79" s="162"/>
      <c r="D79" s="162"/>
      <c r="E79" s="162"/>
      <c r="F79" s="162"/>
      <c r="G79" s="162"/>
      <c r="H79" s="162"/>
      <c r="I79" s="162"/>
      <c r="J79" s="162"/>
      <c r="K79" s="162"/>
      <c r="L79" s="162"/>
      <c r="M79" s="162"/>
      <c r="N79" s="162"/>
      <c r="O79" s="162"/>
      <c r="P79" s="162"/>
      <c r="Q79" s="162"/>
      <c r="R79" s="162"/>
      <c r="S79" s="162"/>
      <c r="T79" s="162"/>
      <c r="U79" s="213"/>
      <c r="V79" s="209" t="s">
        <v>550</v>
      </c>
      <c r="W79" s="209"/>
      <c r="X79" s="290"/>
      <c r="Y79" s="290"/>
      <c r="Z79" s="290"/>
      <c r="AA79" s="209" t="s">
        <v>525</v>
      </c>
      <c r="AB79" s="209" t="s">
        <v>61</v>
      </c>
      <c r="AC79" s="208"/>
      <c r="AD79" s="209"/>
      <c r="AE79" s="209"/>
      <c r="AF79" s="209"/>
      <c r="AG79" s="224"/>
      <c r="AH79" s="224"/>
      <c r="AI79" s="224"/>
      <c r="AJ79" s="209"/>
      <c r="AK79" s="209"/>
      <c r="AL79" s="28"/>
      <c r="AM79" s="28"/>
      <c r="AN79" s="29"/>
    </row>
    <row r="80" spans="2:40" ht="18" customHeight="1" x14ac:dyDescent="0.15">
      <c r="B80" s="160" t="s">
        <v>618</v>
      </c>
      <c r="C80" s="179"/>
      <c r="D80" s="179" t="s">
        <v>687</v>
      </c>
      <c r="E80" s="179"/>
      <c r="F80" s="179"/>
      <c r="G80" s="179"/>
      <c r="H80" s="179"/>
      <c r="I80" s="179"/>
      <c r="J80" s="179"/>
      <c r="K80" s="179"/>
      <c r="L80" s="179"/>
      <c r="M80" s="179"/>
      <c r="N80" s="302" t="s">
        <v>619</v>
      </c>
      <c r="O80" s="303"/>
      <c r="P80" s="303"/>
      <c r="Q80" s="303"/>
      <c r="R80" s="303"/>
      <c r="S80" s="303"/>
      <c r="T80" s="304"/>
      <c r="U80" s="292" t="s">
        <v>78</v>
      </c>
      <c r="V80" s="293"/>
      <c r="W80" s="294"/>
      <c r="X80" s="197"/>
      <c r="Y80" s="197" t="s">
        <v>534</v>
      </c>
      <c r="Z80" s="197"/>
      <c r="AA80" s="301"/>
      <c r="AB80" s="301"/>
      <c r="AC80" s="301"/>
      <c r="AD80" s="197" t="s">
        <v>525</v>
      </c>
      <c r="AE80" s="197" t="s">
        <v>61</v>
      </c>
      <c r="AF80" s="215"/>
      <c r="AG80" s="197" t="s">
        <v>536</v>
      </c>
      <c r="AH80" s="215"/>
      <c r="AI80" s="301"/>
      <c r="AJ80" s="301"/>
      <c r="AK80" s="301"/>
      <c r="AL80" s="197" t="s">
        <v>525</v>
      </c>
      <c r="AM80" s="197" t="s">
        <v>61</v>
      </c>
      <c r="AN80" s="6"/>
    </row>
    <row r="81" spans="2:40" ht="18" customHeight="1" x14ac:dyDescent="0.15">
      <c r="B81" s="161"/>
      <c r="C81" s="162"/>
      <c r="D81" s="162" t="s">
        <v>688</v>
      </c>
      <c r="E81" s="162"/>
      <c r="F81" s="162"/>
      <c r="G81" s="162"/>
      <c r="H81" s="162"/>
      <c r="I81" s="162"/>
      <c r="J81" s="162"/>
      <c r="K81" s="162"/>
      <c r="L81" s="162"/>
      <c r="M81" s="162"/>
      <c r="N81" s="305"/>
      <c r="O81" s="306"/>
      <c r="P81" s="306"/>
      <c r="Q81" s="306"/>
      <c r="R81" s="306"/>
      <c r="S81" s="306"/>
      <c r="T81" s="307"/>
      <c r="U81" s="295"/>
      <c r="V81" s="296"/>
      <c r="W81" s="297"/>
      <c r="X81" s="211"/>
      <c r="Y81" s="209" t="s">
        <v>535</v>
      </c>
      <c r="Z81" s="209"/>
      <c r="AA81" s="290"/>
      <c r="AB81" s="290"/>
      <c r="AC81" s="290"/>
      <c r="AD81" s="209" t="s">
        <v>525</v>
      </c>
      <c r="AE81" s="209" t="s">
        <v>61</v>
      </c>
      <c r="AF81" s="208"/>
      <c r="AG81" s="209" t="s">
        <v>537</v>
      </c>
      <c r="AH81" s="208"/>
      <c r="AI81" s="290"/>
      <c r="AJ81" s="290"/>
      <c r="AK81" s="290"/>
      <c r="AL81" s="209" t="s">
        <v>525</v>
      </c>
      <c r="AM81" s="209" t="s">
        <v>61</v>
      </c>
      <c r="AN81" s="29"/>
    </row>
    <row r="82" spans="2:40" ht="18" customHeight="1" x14ac:dyDescent="0.15">
      <c r="B82" s="161"/>
      <c r="C82" s="162"/>
      <c r="D82" s="162"/>
      <c r="E82" s="162"/>
      <c r="F82" s="162"/>
      <c r="G82" s="162"/>
      <c r="H82" s="162"/>
      <c r="I82" s="162"/>
      <c r="J82" s="162"/>
      <c r="K82" s="162"/>
      <c r="L82" s="162"/>
      <c r="M82" s="162"/>
      <c r="N82" s="305"/>
      <c r="O82" s="306"/>
      <c r="P82" s="306"/>
      <c r="Q82" s="306"/>
      <c r="R82" s="306"/>
      <c r="S82" s="306"/>
      <c r="T82" s="307"/>
      <c r="U82" s="298"/>
      <c r="V82" s="299"/>
      <c r="W82" s="300"/>
      <c r="X82" s="209"/>
      <c r="Y82" s="209" t="s">
        <v>550</v>
      </c>
      <c r="Z82" s="209"/>
      <c r="AA82" s="290"/>
      <c r="AB82" s="290"/>
      <c r="AC82" s="290"/>
      <c r="AD82" s="209" t="s">
        <v>525</v>
      </c>
      <c r="AE82" s="209" t="s">
        <v>61</v>
      </c>
      <c r="AF82" s="202"/>
      <c r="AG82" s="202"/>
      <c r="AH82" s="202"/>
      <c r="AI82" s="202"/>
      <c r="AJ82" s="202"/>
      <c r="AK82" s="202"/>
      <c r="AL82" s="202"/>
      <c r="AM82" s="28"/>
      <c r="AN82" s="29"/>
    </row>
    <row r="83" spans="2:40" ht="18" customHeight="1" x14ac:dyDescent="0.15">
      <c r="B83" s="161"/>
      <c r="C83" s="162"/>
      <c r="D83" s="162"/>
      <c r="E83" s="162"/>
      <c r="F83" s="162"/>
      <c r="G83" s="162"/>
      <c r="H83" s="162"/>
      <c r="I83" s="162"/>
      <c r="J83" s="162"/>
      <c r="K83" s="162"/>
      <c r="L83" s="162"/>
      <c r="M83" s="162"/>
      <c r="N83" s="305"/>
      <c r="O83" s="306"/>
      <c r="P83" s="306"/>
      <c r="Q83" s="306"/>
      <c r="R83" s="306"/>
      <c r="S83" s="306"/>
      <c r="T83" s="307"/>
      <c r="U83" s="292" t="s">
        <v>204</v>
      </c>
      <c r="V83" s="293"/>
      <c r="W83" s="294"/>
      <c r="X83" s="197"/>
      <c r="Y83" s="197" t="s">
        <v>534</v>
      </c>
      <c r="Z83" s="197"/>
      <c r="AA83" s="301"/>
      <c r="AB83" s="301"/>
      <c r="AC83" s="301"/>
      <c r="AD83" s="197" t="s">
        <v>525</v>
      </c>
      <c r="AE83" s="197" t="s">
        <v>61</v>
      </c>
      <c r="AF83" s="215"/>
      <c r="AG83" s="197" t="s">
        <v>536</v>
      </c>
      <c r="AH83" s="215"/>
      <c r="AI83" s="301"/>
      <c r="AJ83" s="301"/>
      <c r="AK83" s="301"/>
      <c r="AL83" s="197" t="s">
        <v>525</v>
      </c>
      <c r="AM83" s="197" t="s">
        <v>61</v>
      </c>
      <c r="AN83" s="6"/>
    </row>
    <row r="84" spans="2:40" ht="18" customHeight="1" x14ac:dyDescent="0.15">
      <c r="B84" s="161"/>
      <c r="C84" s="162"/>
      <c r="D84" s="162"/>
      <c r="E84" s="162"/>
      <c r="F84" s="162"/>
      <c r="G84" s="162"/>
      <c r="H84" s="162"/>
      <c r="I84" s="162"/>
      <c r="J84" s="162"/>
      <c r="K84" s="162"/>
      <c r="L84" s="162"/>
      <c r="M84" s="162"/>
      <c r="N84" s="305"/>
      <c r="O84" s="306"/>
      <c r="P84" s="306"/>
      <c r="Q84" s="306"/>
      <c r="R84" s="306"/>
      <c r="S84" s="306"/>
      <c r="T84" s="307"/>
      <c r="U84" s="295"/>
      <c r="V84" s="296"/>
      <c r="W84" s="297"/>
      <c r="X84" s="211"/>
      <c r="Y84" s="209" t="s">
        <v>535</v>
      </c>
      <c r="Z84" s="209"/>
      <c r="AA84" s="290"/>
      <c r="AB84" s="290"/>
      <c r="AC84" s="290"/>
      <c r="AD84" s="209" t="s">
        <v>525</v>
      </c>
      <c r="AE84" s="209" t="s">
        <v>61</v>
      </c>
      <c r="AF84" s="208"/>
      <c r="AG84" s="209" t="s">
        <v>537</v>
      </c>
      <c r="AH84" s="208"/>
      <c r="AI84" s="290"/>
      <c r="AJ84" s="290"/>
      <c r="AK84" s="290"/>
      <c r="AL84" s="209" t="s">
        <v>525</v>
      </c>
      <c r="AM84" s="209" t="s">
        <v>61</v>
      </c>
      <c r="AN84" s="29"/>
    </row>
    <row r="85" spans="2:40" ht="18" customHeight="1" x14ac:dyDescent="0.15">
      <c r="B85" s="161"/>
      <c r="C85" s="162"/>
      <c r="D85" s="162"/>
      <c r="E85" s="162"/>
      <c r="F85" s="162"/>
      <c r="G85" s="162"/>
      <c r="H85" s="162"/>
      <c r="I85" s="162"/>
      <c r="J85" s="162"/>
      <c r="K85" s="162"/>
      <c r="L85" s="162"/>
      <c r="M85" s="162"/>
      <c r="N85" s="308"/>
      <c r="O85" s="309"/>
      <c r="P85" s="309"/>
      <c r="Q85" s="309"/>
      <c r="R85" s="309"/>
      <c r="S85" s="309"/>
      <c r="T85" s="310"/>
      <c r="U85" s="298"/>
      <c r="V85" s="299"/>
      <c r="W85" s="300"/>
      <c r="X85" s="209"/>
      <c r="Y85" s="209" t="s">
        <v>550</v>
      </c>
      <c r="Z85" s="209"/>
      <c r="AA85" s="290"/>
      <c r="AB85" s="290"/>
      <c r="AC85" s="290"/>
      <c r="AD85" s="209" t="s">
        <v>525</v>
      </c>
      <c r="AE85" s="209" t="s">
        <v>61</v>
      </c>
      <c r="AF85" s="209"/>
      <c r="AG85" s="209"/>
      <c r="AH85" s="209"/>
      <c r="AI85" s="209"/>
      <c r="AJ85" s="209"/>
      <c r="AK85" s="209"/>
      <c r="AL85" s="209"/>
      <c r="AM85" s="28"/>
      <c r="AN85" s="29"/>
    </row>
    <row r="86" spans="2:40" ht="18" customHeight="1" x14ac:dyDescent="0.15">
      <c r="B86" s="161"/>
      <c r="C86" s="162"/>
      <c r="D86" s="162"/>
      <c r="E86" s="162"/>
      <c r="F86" s="162"/>
      <c r="G86" s="162"/>
      <c r="H86" s="162"/>
      <c r="I86" s="162"/>
      <c r="J86" s="162"/>
      <c r="K86" s="162"/>
      <c r="L86" s="162"/>
      <c r="M86" s="162"/>
      <c r="N86" s="302" t="s">
        <v>620</v>
      </c>
      <c r="O86" s="303"/>
      <c r="P86" s="303"/>
      <c r="Q86" s="303"/>
      <c r="R86" s="303"/>
      <c r="S86" s="303"/>
      <c r="T86" s="304"/>
      <c r="U86" s="311" t="s">
        <v>78</v>
      </c>
      <c r="V86" s="312"/>
      <c r="W86" s="312"/>
      <c r="X86" s="214"/>
      <c r="Y86" s="189" t="s">
        <v>558</v>
      </c>
      <c r="Z86" s="189"/>
      <c r="AA86" s="313"/>
      <c r="AB86" s="313"/>
      <c r="AC86" s="313"/>
      <c r="AD86" s="189" t="s">
        <v>525</v>
      </c>
      <c r="AE86" s="189" t="s">
        <v>61</v>
      </c>
      <c r="AF86" s="189"/>
      <c r="AG86" s="189"/>
      <c r="AH86" s="189"/>
      <c r="AI86" s="189"/>
      <c r="AJ86" s="189"/>
      <c r="AK86" s="189"/>
      <c r="AL86" s="189"/>
      <c r="AM86" s="163"/>
      <c r="AN86" s="164"/>
    </row>
    <row r="87" spans="2:40" ht="18" customHeight="1" x14ac:dyDescent="0.15">
      <c r="B87" s="161"/>
      <c r="C87" s="162"/>
      <c r="D87" s="162"/>
      <c r="E87" s="162"/>
      <c r="F87" s="162"/>
      <c r="G87" s="162"/>
      <c r="H87" s="162"/>
      <c r="I87" s="162"/>
      <c r="J87" s="162"/>
      <c r="K87" s="162"/>
      <c r="L87" s="162"/>
      <c r="M87" s="162"/>
      <c r="N87" s="308"/>
      <c r="O87" s="309"/>
      <c r="P87" s="309"/>
      <c r="Q87" s="309"/>
      <c r="R87" s="309"/>
      <c r="S87" s="309"/>
      <c r="T87" s="310"/>
      <c r="U87" s="311" t="s">
        <v>84</v>
      </c>
      <c r="V87" s="312"/>
      <c r="W87" s="312"/>
      <c r="X87" s="214"/>
      <c r="Y87" s="189" t="s">
        <v>558</v>
      </c>
      <c r="Z87" s="189"/>
      <c r="AA87" s="313"/>
      <c r="AB87" s="313"/>
      <c r="AC87" s="313"/>
      <c r="AD87" s="189" t="s">
        <v>525</v>
      </c>
      <c r="AE87" s="189" t="s">
        <v>61</v>
      </c>
      <c r="AF87" s="189"/>
      <c r="AG87" s="189"/>
      <c r="AH87" s="189"/>
      <c r="AI87" s="189"/>
      <c r="AJ87" s="189"/>
      <c r="AK87" s="189"/>
      <c r="AL87" s="189"/>
      <c r="AM87" s="163"/>
      <c r="AN87" s="164"/>
    </row>
    <row r="88" spans="2:40" ht="18" customHeight="1" x14ac:dyDescent="0.15">
      <c r="B88" s="160" t="s">
        <v>469</v>
      </c>
      <c r="C88" s="179"/>
      <c r="D88" s="179"/>
      <c r="E88" s="179"/>
      <c r="F88" s="179"/>
      <c r="G88" s="179"/>
      <c r="H88" s="179"/>
      <c r="I88" s="179"/>
      <c r="J88" s="179"/>
      <c r="K88" s="179"/>
      <c r="L88" s="179"/>
      <c r="M88" s="187"/>
      <c r="N88" s="302" t="s">
        <v>619</v>
      </c>
      <c r="O88" s="303"/>
      <c r="P88" s="303"/>
      <c r="Q88" s="303"/>
      <c r="R88" s="303"/>
      <c r="S88" s="303"/>
      <c r="T88" s="304"/>
      <c r="U88" s="292" t="s">
        <v>78</v>
      </c>
      <c r="V88" s="293"/>
      <c r="W88" s="294"/>
      <c r="X88" s="197"/>
      <c r="Y88" s="197" t="s">
        <v>534</v>
      </c>
      <c r="Z88" s="197"/>
      <c r="AA88" s="301"/>
      <c r="AB88" s="301"/>
      <c r="AC88" s="301"/>
      <c r="AD88" s="197" t="s">
        <v>525</v>
      </c>
      <c r="AE88" s="197" t="s">
        <v>61</v>
      </c>
      <c r="AF88" s="215"/>
      <c r="AG88" s="197" t="s">
        <v>536</v>
      </c>
      <c r="AH88" s="215"/>
      <c r="AI88" s="301"/>
      <c r="AJ88" s="301"/>
      <c r="AK88" s="301"/>
      <c r="AL88" s="197" t="s">
        <v>525</v>
      </c>
      <c r="AM88" s="197" t="s">
        <v>61</v>
      </c>
      <c r="AN88" s="6"/>
    </row>
    <row r="89" spans="2:40" ht="18" customHeight="1" x14ac:dyDescent="0.15">
      <c r="B89" s="161"/>
      <c r="C89" s="162"/>
      <c r="D89" s="162"/>
      <c r="E89" s="162"/>
      <c r="F89" s="162"/>
      <c r="G89" s="162"/>
      <c r="H89" s="162"/>
      <c r="I89" s="162"/>
      <c r="J89" s="162"/>
      <c r="K89" s="162"/>
      <c r="L89" s="162"/>
      <c r="M89" s="175"/>
      <c r="N89" s="305"/>
      <c r="O89" s="306"/>
      <c r="P89" s="306"/>
      <c r="Q89" s="306"/>
      <c r="R89" s="306"/>
      <c r="S89" s="306"/>
      <c r="T89" s="307"/>
      <c r="U89" s="298"/>
      <c r="V89" s="299"/>
      <c r="W89" s="300"/>
      <c r="X89" s="211"/>
      <c r="Y89" s="209" t="s">
        <v>535</v>
      </c>
      <c r="Z89" s="209"/>
      <c r="AA89" s="290"/>
      <c r="AB89" s="290"/>
      <c r="AC89" s="290"/>
      <c r="AD89" s="209" t="s">
        <v>525</v>
      </c>
      <c r="AE89" s="209" t="s">
        <v>61</v>
      </c>
      <c r="AF89" s="208"/>
      <c r="AG89" s="209" t="s">
        <v>537</v>
      </c>
      <c r="AH89" s="208"/>
      <c r="AI89" s="290"/>
      <c r="AJ89" s="290"/>
      <c r="AK89" s="290"/>
      <c r="AL89" s="209" t="s">
        <v>525</v>
      </c>
      <c r="AM89" s="209" t="s">
        <v>61</v>
      </c>
      <c r="AN89" s="29"/>
    </row>
    <row r="90" spans="2:40" ht="18" customHeight="1" x14ac:dyDescent="0.15">
      <c r="B90" s="161"/>
      <c r="C90" s="162"/>
      <c r="D90" s="162"/>
      <c r="E90" s="162"/>
      <c r="F90" s="162"/>
      <c r="G90" s="162"/>
      <c r="H90" s="162"/>
      <c r="I90" s="162"/>
      <c r="J90" s="162"/>
      <c r="K90" s="162"/>
      <c r="L90" s="162"/>
      <c r="M90" s="175"/>
      <c r="N90" s="305"/>
      <c r="O90" s="306"/>
      <c r="P90" s="306"/>
      <c r="Q90" s="306"/>
      <c r="R90" s="306"/>
      <c r="S90" s="306"/>
      <c r="T90" s="307"/>
      <c r="U90" s="292" t="s">
        <v>204</v>
      </c>
      <c r="V90" s="293"/>
      <c r="W90" s="294"/>
      <c r="X90" s="197"/>
      <c r="Y90" s="197" t="s">
        <v>534</v>
      </c>
      <c r="Z90" s="197"/>
      <c r="AA90" s="301"/>
      <c r="AB90" s="301"/>
      <c r="AC90" s="301"/>
      <c r="AD90" s="197" t="s">
        <v>525</v>
      </c>
      <c r="AE90" s="197" t="s">
        <v>61</v>
      </c>
      <c r="AF90" s="215"/>
      <c r="AG90" s="197" t="s">
        <v>536</v>
      </c>
      <c r="AH90" s="215"/>
      <c r="AI90" s="301"/>
      <c r="AJ90" s="301"/>
      <c r="AK90" s="301"/>
      <c r="AL90" s="197" t="s">
        <v>525</v>
      </c>
      <c r="AM90" s="197" t="s">
        <v>61</v>
      </c>
      <c r="AN90" s="6"/>
    </row>
    <row r="91" spans="2:40" ht="18" customHeight="1" x14ac:dyDescent="0.15">
      <c r="B91" s="161"/>
      <c r="C91" s="162"/>
      <c r="D91" s="162"/>
      <c r="E91" s="162"/>
      <c r="F91" s="162"/>
      <c r="G91" s="162"/>
      <c r="H91" s="162"/>
      <c r="I91" s="162"/>
      <c r="J91" s="162"/>
      <c r="K91" s="162"/>
      <c r="L91" s="162"/>
      <c r="M91" s="175"/>
      <c r="N91" s="308"/>
      <c r="O91" s="309"/>
      <c r="P91" s="309"/>
      <c r="Q91" s="309"/>
      <c r="R91" s="309"/>
      <c r="S91" s="309"/>
      <c r="T91" s="310"/>
      <c r="U91" s="298"/>
      <c r="V91" s="299"/>
      <c r="W91" s="300"/>
      <c r="X91" s="211"/>
      <c r="Y91" s="209" t="s">
        <v>535</v>
      </c>
      <c r="Z91" s="209"/>
      <c r="AA91" s="290"/>
      <c r="AB91" s="290"/>
      <c r="AC91" s="290"/>
      <c r="AD91" s="209" t="s">
        <v>525</v>
      </c>
      <c r="AE91" s="209" t="s">
        <v>61</v>
      </c>
      <c r="AF91" s="208"/>
      <c r="AG91" s="209" t="s">
        <v>537</v>
      </c>
      <c r="AH91" s="208"/>
      <c r="AI91" s="290"/>
      <c r="AJ91" s="290"/>
      <c r="AK91" s="290"/>
      <c r="AL91" s="209" t="s">
        <v>525</v>
      </c>
      <c r="AM91" s="209" t="s">
        <v>61</v>
      </c>
      <c r="AN91" s="29"/>
    </row>
    <row r="92" spans="2:40" ht="18" customHeight="1" x14ac:dyDescent="0.15">
      <c r="B92" s="161"/>
      <c r="C92" s="162"/>
      <c r="D92" s="162"/>
      <c r="E92" s="162"/>
      <c r="F92" s="162"/>
      <c r="G92" s="162"/>
      <c r="H92" s="162"/>
      <c r="I92" s="162"/>
      <c r="J92" s="162"/>
      <c r="K92" s="162"/>
      <c r="L92" s="162"/>
      <c r="M92" s="162"/>
      <c r="N92" s="302" t="s">
        <v>620</v>
      </c>
      <c r="O92" s="303"/>
      <c r="P92" s="303"/>
      <c r="Q92" s="303"/>
      <c r="R92" s="303"/>
      <c r="S92" s="303"/>
      <c r="T92" s="304"/>
      <c r="U92" s="292" t="s">
        <v>78</v>
      </c>
      <c r="V92" s="293"/>
      <c r="W92" s="294"/>
      <c r="X92" s="197"/>
      <c r="Y92" s="197" t="s">
        <v>534</v>
      </c>
      <c r="Z92" s="197"/>
      <c r="AA92" s="301"/>
      <c r="AB92" s="301"/>
      <c r="AC92" s="301"/>
      <c r="AD92" s="197" t="s">
        <v>525</v>
      </c>
      <c r="AE92" s="197" t="s">
        <v>61</v>
      </c>
      <c r="AF92" s="215"/>
      <c r="AG92" s="197" t="s">
        <v>536</v>
      </c>
      <c r="AH92" s="215"/>
      <c r="AI92" s="301"/>
      <c r="AJ92" s="301"/>
      <c r="AK92" s="301"/>
      <c r="AL92" s="197" t="s">
        <v>525</v>
      </c>
      <c r="AM92" s="197" t="s">
        <v>61</v>
      </c>
      <c r="AN92" s="6"/>
    </row>
    <row r="93" spans="2:40" ht="18" customHeight="1" x14ac:dyDescent="0.15">
      <c r="B93" s="161"/>
      <c r="C93" s="162"/>
      <c r="D93" s="162"/>
      <c r="E93" s="162"/>
      <c r="F93" s="162"/>
      <c r="G93" s="162"/>
      <c r="H93" s="162"/>
      <c r="I93" s="162"/>
      <c r="J93" s="162"/>
      <c r="K93" s="162"/>
      <c r="L93" s="162"/>
      <c r="M93" s="162"/>
      <c r="N93" s="305"/>
      <c r="O93" s="306"/>
      <c r="P93" s="306"/>
      <c r="Q93" s="306"/>
      <c r="R93" s="306"/>
      <c r="S93" s="306"/>
      <c r="T93" s="307"/>
      <c r="U93" s="298"/>
      <c r="V93" s="299"/>
      <c r="W93" s="300"/>
      <c r="X93" s="211"/>
      <c r="Y93" s="209" t="s">
        <v>535</v>
      </c>
      <c r="Z93" s="209"/>
      <c r="AA93" s="290"/>
      <c r="AB93" s="290"/>
      <c r="AC93" s="290"/>
      <c r="AD93" s="209" t="s">
        <v>525</v>
      </c>
      <c r="AE93" s="209" t="s">
        <v>61</v>
      </c>
      <c r="AF93" s="208"/>
      <c r="AG93" s="209" t="s">
        <v>537</v>
      </c>
      <c r="AH93" s="208"/>
      <c r="AI93" s="290"/>
      <c r="AJ93" s="290"/>
      <c r="AK93" s="290"/>
      <c r="AL93" s="209" t="s">
        <v>525</v>
      </c>
      <c r="AM93" s="209" t="s">
        <v>61</v>
      </c>
      <c r="AN93" s="29"/>
    </row>
    <row r="94" spans="2:40" ht="18" customHeight="1" x14ac:dyDescent="0.15">
      <c r="B94" s="161"/>
      <c r="C94" s="162"/>
      <c r="D94" s="162"/>
      <c r="E94" s="162"/>
      <c r="F94" s="162"/>
      <c r="G94" s="162"/>
      <c r="H94" s="162"/>
      <c r="I94" s="162"/>
      <c r="J94" s="162"/>
      <c r="K94" s="162"/>
      <c r="L94" s="162"/>
      <c r="M94" s="162"/>
      <c r="N94" s="305"/>
      <c r="O94" s="306"/>
      <c r="P94" s="306"/>
      <c r="Q94" s="306"/>
      <c r="R94" s="306"/>
      <c r="S94" s="306"/>
      <c r="T94" s="307"/>
      <c r="U94" s="292" t="s">
        <v>84</v>
      </c>
      <c r="V94" s="293"/>
      <c r="W94" s="294"/>
      <c r="X94" s="197"/>
      <c r="Y94" s="197" t="s">
        <v>534</v>
      </c>
      <c r="Z94" s="197"/>
      <c r="AA94" s="301"/>
      <c r="AB94" s="301"/>
      <c r="AC94" s="301"/>
      <c r="AD94" s="197" t="s">
        <v>525</v>
      </c>
      <c r="AE94" s="197" t="s">
        <v>61</v>
      </c>
      <c r="AF94" s="215"/>
      <c r="AG94" s="197" t="s">
        <v>536</v>
      </c>
      <c r="AH94" s="215"/>
      <c r="AI94" s="301"/>
      <c r="AJ94" s="301"/>
      <c r="AK94" s="301"/>
      <c r="AL94" s="197" t="s">
        <v>525</v>
      </c>
      <c r="AM94" s="197" t="s">
        <v>61</v>
      </c>
      <c r="AN94" s="6"/>
    </row>
    <row r="95" spans="2:40" ht="18" customHeight="1" x14ac:dyDescent="0.15">
      <c r="B95" s="161"/>
      <c r="C95" s="162"/>
      <c r="D95" s="162"/>
      <c r="E95" s="162"/>
      <c r="F95" s="162"/>
      <c r="G95" s="162"/>
      <c r="H95" s="162"/>
      <c r="I95" s="162"/>
      <c r="J95" s="162"/>
      <c r="K95" s="162"/>
      <c r="L95" s="162"/>
      <c r="M95" s="162"/>
      <c r="N95" s="308"/>
      <c r="O95" s="309"/>
      <c r="P95" s="309"/>
      <c r="Q95" s="309"/>
      <c r="R95" s="309"/>
      <c r="S95" s="309"/>
      <c r="T95" s="310"/>
      <c r="U95" s="298"/>
      <c r="V95" s="299"/>
      <c r="W95" s="300"/>
      <c r="X95" s="211"/>
      <c r="Y95" s="209" t="s">
        <v>535</v>
      </c>
      <c r="Z95" s="209"/>
      <c r="AA95" s="290"/>
      <c r="AB95" s="290"/>
      <c r="AC95" s="290"/>
      <c r="AD95" s="209" t="s">
        <v>525</v>
      </c>
      <c r="AE95" s="209" t="s">
        <v>61</v>
      </c>
      <c r="AF95" s="208"/>
      <c r="AG95" s="209" t="s">
        <v>537</v>
      </c>
      <c r="AH95" s="208"/>
      <c r="AI95" s="290"/>
      <c r="AJ95" s="290"/>
      <c r="AK95" s="290"/>
      <c r="AL95" s="209" t="s">
        <v>525</v>
      </c>
      <c r="AM95" s="209" t="s">
        <v>61</v>
      </c>
      <c r="AN95" s="29"/>
    </row>
    <row r="96" spans="2:40" ht="22.15" customHeight="1" x14ac:dyDescent="0.15">
      <c r="B96" s="160" t="s">
        <v>470</v>
      </c>
      <c r="C96" s="179"/>
      <c r="D96" s="179"/>
      <c r="E96" s="179"/>
      <c r="F96" s="179"/>
      <c r="G96" s="179"/>
      <c r="H96" s="179"/>
      <c r="I96" s="179"/>
      <c r="J96" s="179"/>
      <c r="K96" s="179"/>
      <c r="L96" s="179"/>
      <c r="M96" s="179"/>
      <c r="N96" s="179"/>
      <c r="O96" s="179"/>
      <c r="P96" s="179"/>
      <c r="Q96" s="179"/>
      <c r="R96" s="179"/>
      <c r="S96" s="179"/>
      <c r="T96" s="180"/>
      <c r="U96" s="212"/>
      <c r="V96" s="197" t="s">
        <v>534</v>
      </c>
      <c r="W96" s="197"/>
      <c r="X96" s="301"/>
      <c r="Y96" s="301"/>
      <c r="Z96" s="301"/>
      <c r="AA96" s="197" t="s">
        <v>525</v>
      </c>
      <c r="AB96" s="197" t="s">
        <v>61</v>
      </c>
      <c r="AC96" s="197"/>
      <c r="AD96" s="215"/>
      <c r="AE96" s="197" t="s">
        <v>536</v>
      </c>
      <c r="AF96" s="215"/>
      <c r="AG96" s="301"/>
      <c r="AH96" s="301"/>
      <c r="AI96" s="301"/>
      <c r="AJ96" s="197" t="s">
        <v>525</v>
      </c>
      <c r="AK96" s="197" t="s">
        <v>61</v>
      </c>
      <c r="AL96" s="215"/>
      <c r="AM96" s="215"/>
      <c r="AN96" s="216"/>
    </row>
    <row r="97" spans="1:40" ht="22.15" customHeight="1" x14ac:dyDescent="0.15">
      <c r="B97" s="160" t="s">
        <v>471</v>
      </c>
      <c r="C97" s="179"/>
      <c r="D97" s="179"/>
      <c r="E97" s="179"/>
      <c r="F97" s="179"/>
      <c r="G97" s="179"/>
      <c r="H97" s="179"/>
      <c r="I97" s="179"/>
      <c r="J97" s="179"/>
      <c r="K97" s="179"/>
      <c r="L97" s="179"/>
      <c r="M97" s="179"/>
      <c r="N97" s="179"/>
      <c r="O97" s="179"/>
      <c r="P97" s="179"/>
      <c r="Q97" s="179"/>
      <c r="R97" s="179"/>
      <c r="S97" s="179"/>
      <c r="T97" s="180"/>
      <c r="U97" s="212"/>
      <c r="V97" s="197" t="s">
        <v>534</v>
      </c>
      <c r="W97" s="197"/>
      <c r="X97" s="301"/>
      <c r="Y97" s="301"/>
      <c r="Z97" s="301"/>
      <c r="AA97" s="197" t="s">
        <v>525</v>
      </c>
      <c r="AB97" s="197" t="s">
        <v>61</v>
      </c>
      <c r="AC97" s="197"/>
      <c r="AD97" s="215"/>
      <c r="AE97" s="197" t="s">
        <v>536</v>
      </c>
      <c r="AF97" s="215"/>
      <c r="AG97" s="301"/>
      <c r="AH97" s="301"/>
      <c r="AI97" s="301"/>
      <c r="AJ97" s="197" t="s">
        <v>525</v>
      </c>
      <c r="AK97" s="197" t="s">
        <v>61</v>
      </c>
      <c r="AL97" s="215"/>
      <c r="AM97" s="215"/>
      <c r="AN97" s="216"/>
    </row>
    <row r="98" spans="1:40" ht="22.15" customHeight="1" x14ac:dyDescent="0.15">
      <c r="B98" s="160" t="s">
        <v>472</v>
      </c>
      <c r="C98" s="179"/>
      <c r="D98" s="179"/>
      <c r="E98" s="179"/>
      <c r="F98" s="179"/>
      <c r="G98" s="179"/>
      <c r="H98" s="179"/>
      <c r="I98" s="179"/>
      <c r="J98" s="179"/>
      <c r="K98" s="179"/>
      <c r="L98" s="179"/>
      <c r="M98" s="179"/>
      <c r="N98" s="179"/>
      <c r="O98" s="179"/>
      <c r="P98" s="179"/>
      <c r="Q98" s="179"/>
      <c r="R98" s="179"/>
      <c r="S98" s="179"/>
      <c r="T98" s="180"/>
      <c r="U98" s="212"/>
      <c r="V98" s="197" t="s">
        <v>558</v>
      </c>
      <c r="W98" s="197"/>
      <c r="X98" s="301"/>
      <c r="Y98" s="301"/>
      <c r="Z98" s="301"/>
      <c r="AA98" s="197" t="s">
        <v>525</v>
      </c>
      <c r="AB98" s="197" t="s">
        <v>61</v>
      </c>
      <c r="AC98" s="197"/>
      <c r="AD98" s="197"/>
      <c r="AE98" s="197"/>
      <c r="AF98" s="197"/>
      <c r="AG98" s="197"/>
      <c r="AH98" s="197"/>
      <c r="AI98" s="197"/>
      <c r="AJ98" s="197"/>
      <c r="AK98" s="197"/>
      <c r="AL98" s="5"/>
      <c r="AM98" s="5"/>
      <c r="AN98" s="6"/>
    </row>
    <row r="99" spans="1:40" ht="22.15" customHeight="1" x14ac:dyDescent="0.15">
      <c r="B99" s="160" t="s">
        <v>473</v>
      </c>
      <c r="C99" s="179"/>
      <c r="D99" s="179"/>
      <c r="E99" s="179"/>
      <c r="F99" s="179"/>
      <c r="G99" s="179"/>
      <c r="H99" s="179"/>
      <c r="I99" s="179"/>
      <c r="J99" s="179"/>
      <c r="K99" s="179"/>
      <c r="L99" s="179"/>
      <c r="M99" s="179"/>
      <c r="N99" s="179"/>
      <c r="O99" s="179"/>
      <c r="P99" s="179"/>
      <c r="Q99" s="179"/>
      <c r="R99" s="179"/>
      <c r="S99" s="179"/>
      <c r="T99" s="180"/>
      <c r="U99" s="212"/>
      <c r="V99" s="197" t="s">
        <v>534</v>
      </c>
      <c r="W99" s="197"/>
      <c r="X99" s="301"/>
      <c r="Y99" s="301"/>
      <c r="Z99" s="301"/>
      <c r="AA99" s="197" t="s">
        <v>525</v>
      </c>
      <c r="AB99" s="197" t="s">
        <v>61</v>
      </c>
      <c r="AC99" s="197"/>
      <c r="AD99" s="215"/>
      <c r="AE99" s="197" t="s">
        <v>536</v>
      </c>
      <c r="AF99" s="215"/>
      <c r="AG99" s="301"/>
      <c r="AH99" s="301"/>
      <c r="AI99" s="301"/>
      <c r="AJ99" s="197" t="s">
        <v>525</v>
      </c>
      <c r="AK99" s="197" t="s">
        <v>61</v>
      </c>
      <c r="AL99" s="215"/>
      <c r="AM99" s="215"/>
      <c r="AN99" s="216"/>
    </row>
    <row r="100" spans="1:40" ht="22.15" customHeight="1" x14ac:dyDescent="0.15">
      <c r="B100" s="160" t="s">
        <v>474</v>
      </c>
      <c r="C100" s="179"/>
      <c r="D100" s="179"/>
      <c r="E100" s="179"/>
      <c r="F100" s="179"/>
      <c r="G100" s="179"/>
      <c r="H100" s="179"/>
      <c r="I100" s="179"/>
      <c r="J100" s="179"/>
      <c r="K100" s="179"/>
      <c r="L100" s="179"/>
      <c r="M100" s="179"/>
      <c r="N100" s="179"/>
      <c r="O100" s="179"/>
      <c r="P100" s="179"/>
      <c r="Q100" s="179"/>
      <c r="R100" s="179"/>
      <c r="S100" s="179"/>
      <c r="T100" s="180"/>
      <c r="U100" s="212"/>
      <c r="V100" s="197" t="s">
        <v>558</v>
      </c>
      <c r="W100" s="197"/>
      <c r="X100" s="301"/>
      <c r="Y100" s="301"/>
      <c r="Z100" s="301"/>
      <c r="AA100" s="197" t="s">
        <v>525</v>
      </c>
      <c r="AB100" s="197" t="s">
        <v>61</v>
      </c>
      <c r="AC100" s="197"/>
      <c r="AD100" s="197"/>
      <c r="AE100" s="197"/>
      <c r="AF100" s="197"/>
      <c r="AG100" s="197"/>
      <c r="AH100" s="197"/>
      <c r="AI100" s="197"/>
      <c r="AJ100" s="197"/>
      <c r="AK100" s="197"/>
      <c r="AL100" s="5"/>
      <c r="AM100" s="5"/>
      <c r="AN100" s="6"/>
    </row>
    <row r="101" spans="1:40" ht="22.15" customHeight="1" x14ac:dyDescent="0.15">
      <c r="B101" s="160" t="s">
        <v>475</v>
      </c>
      <c r="C101" s="179"/>
      <c r="D101" s="179"/>
      <c r="E101" s="179"/>
      <c r="F101" s="179"/>
      <c r="G101" s="179"/>
      <c r="H101" s="179"/>
      <c r="I101" s="179"/>
      <c r="J101" s="179"/>
      <c r="K101" s="179"/>
      <c r="L101" s="179"/>
      <c r="M101" s="179"/>
      <c r="N101" s="179"/>
      <c r="O101" s="179"/>
      <c r="P101" s="179"/>
      <c r="Q101" s="179"/>
      <c r="R101" s="179"/>
      <c r="S101" s="179"/>
      <c r="T101" s="180"/>
      <c r="U101" s="212"/>
      <c r="V101" s="197" t="s">
        <v>558</v>
      </c>
      <c r="W101" s="197"/>
      <c r="X101" s="301"/>
      <c r="Y101" s="301"/>
      <c r="Z101" s="301"/>
      <c r="AA101" s="197" t="s">
        <v>525</v>
      </c>
      <c r="AB101" s="197" t="s">
        <v>61</v>
      </c>
      <c r="AC101" s="197"/>
      <c r="AD101" s="197"/>
      <c r="AE101" s="197"/>
      <c r="AF101" s="197"/>
      <c r="AG101" s="197"/>
      <c r="AH101" s="197"/>
      <c r="AI101" s="197"/>
      <c r="AJ101" s="197"/>
      <c r="AK101" s="197"/>
      <c r="AL101" s="5"/>
      <c r="AM101" s="5"/>
      <c r="AN101" s="6"/>
    </row>
    <row r="102" spans="1:40" ht="22.15" customHeight="1" x14ac:dyDescent="0.15">
      <c r="B102" s="160" t="s">
        <v>476</v>
      </c>
      <c r="C102" s="179"/>
      <c r="D102" s="179"/>
      <c r="E102" s="179"/>
      <c r="F102" s="179"/>
      <c r="G102" s="179"/>
      <c r="H102" s="179"/>
      <c r="I102" s="179"/>
      <c r="J102" s="179"/>
      <c r="K102" s="179"/>
      <c r="L102" s="179"/>
      <c r="M102" s="179"/>
      <c r="N102" s="179"/>
      <c r="O102" s="179"/>
      <c r="P102" s="179"/>
      <c r="Q102" s="179"/>
      <c r="R102" s="179"/>
      <c r="S102" s="179"/>
      <c r="T102" s="180"/>
      <c r="U102" s="212"/>
      <c r="V102" s="197" t="s">
        <v>558</v>
      </c>
      <c r="W102" s="197"/>
      <c r="X102" s="301"/>
      <c r="Y102" s="301"/>
      <c r="Z102" s="301"/>
      <c r="AA102" s="197" t="s">
        <v>525</v>
      </c>
      <c r="AB102" s="197" t="s">
        <v>61</v>
      </c>
      <c r="AC102" s="197"/>
      <c r="AD102" s="197"/>
      <c r="AE102" s="197"/>
      <c r="AF102" s="197"/>
      <c r="AG102" s="197"/>
      <c r="AH102" s="197"/>
      <c r="AI102" s="197"/>
      <c r="AJ102" s="197"/>
      <c r="AK102" s="197"/>
      <c r="AL102" s="5"/>
      <c r="AM102" s="5"/>
      <c r="AN102" s="6"/>
    </row>
    <row r="103" spans="1:40" ht="22.15" customHeight="1" x14ac:dyDescent="0.15">
      <c r="B103" s="160" t="s">
        <v>477</v>
      </c>
      <c r="C103" s="179"/>
      <c r="D103" s="179"/>
      <c r="E103" s="179"/>
      <c r="F103" s="179"/>
      <c r="G103" s="179"/>
      <c r="H103" s="179"/>
      <c r="I103" s="179"/>
      <c r="J103" s="179"/>
      <c r="K103" s="179"/>
      <c r="L103" s="179"/>
      <c r="M103" s="179"/>
      <c r="N103" s="179"/>
      <c r="O103" s="179"/>
      <c r="P103" s="179"/>
      <c r="Q103" s="179"/>
      <c r="R103" s="179"/>
      <c r="S103" s="179"/>
      <c r="T103" s="180"/>
      <c r="U103" s="212"/>
      <c r="V103" s="197" t="s">
        <v>534</v>
      </c>
      <c r="W103" s="197"/>
      <c r="X103" s="301"/>
      <c r="Y103" s="301"/>
      <c r="Z103" s="301"/>
      <c r="AA103" s="197" t="s">
        <v>525</v>
      </c>
      <c r="AB103" s="197" t="s">
        <v>61</v>
      </c>
      <c r="AC103" s="197"/>
      <c r="AD103" s="215"/>
      <c r="AE103" s="197" t="s">
        <v>536</v>
      </c>
      <c r="AF103" s="215"/>
      <c r="AG103" s="301"/>
      <c r="AH103" s="301"/>
      <c r="AI103" s="301"/>
      <c r="AJ103" s="197" t="s">
        <v>525</v>
      </c>
      <c r="AK103" s="197" t="s">
        <v>61</v>
      </c>
      <c r="AL103" s="215"/>
      <c r="AM103" s="215"/>
      <c r="AN103" s="216"/>
    </row>
    <row r="104" spans="1:40" ht="18" customHeight="1" x14ac:dyDescent="0.15">
      <c r="B104" s="160" t="s">
        <v>478</v>
      </c>
      <c r="C104" s="179"/>
      <c r="D104" s="179"/>
      <c r="E104" s="179"/>
      <c r="F104" s="179"/>
      <c r="G104" s="179"/>
      <c r="H104" s="179"/>
      <c r="I104" s="179"/>
      <c r="J104" s="179"/>
      <c r="K104" s="179"/>
      <c r="L104" s="179"/>
      <c r="M104" s="179"/>
      <c r="N104" s="179"/>
      <c r="O104" s="179"/>
      <c r="P104" s="179"/>
      <c r="Q104" s="179"/>
      <c r="R104" s="179"/>
      <c r="S104" s="179"/>
      <c r="T104" s="180"/>
      <c r="U104" s="212"/>
      <c r="V104" s="197" t="s">
        <v>558</v>
      </c>
      <c r="W104" s="197"/>
      <c r="X104" s="301"/>
      <c r="Y104" s="301"/>
      <c r="Z104" s="301"/>
      <c r="AA104" s="197" t="s">
        <v>525</v>
      </c>
      <c r="AB104" s="197" t="s">
        <v>61</v>
      </c>
      <c r="AC104" s="197"/>
      <c r="AD104" s="197"/>
      <c r="AE104" s="197"/>
      <c r="AF104" s="197"/>
      <c r="AG104" s="197"/>
      <c r="AH104" s="197"/>
      <c r="AI104" s="197"/>
      <c r="AJ104" s="197"/>
      <c r="AK104" s="197"/>
      <c r="AL104" s="5"/>
      <c r="AM104" s="5"/>
      <c r="AN104" s="6"/>
    </row>
    <row r="105" spans="1:40" ht="18" customHeight="1" x14ac:dyDescent="0.15">
      <c r="B105" s="161"/>
      <c r="C105" s="162"/>
      <c r="D105" s="200" t="s">
        <v>806</v>
      </c>
      <c r="E105" s="162"/>
      <c r="F105" s="162"/>
      <c r="G105" s="162"/>
      <c r="H105" s="162"/>
      <c r="I105" s="162"/>
      <c r="J105" s="162"/>
      <c r="K105" s="162"/>
      <c r="L105" s="162"/>
      <c r="M105" s="162"/>
      <c r="N105" s="162"/>
      <c r="O105" s="162"/>
      <c r="P105" s="162"/>
      <c r="Q105" s="162"/>
      <c r="R105" s="162"/>
      <c r="S105" s="162"/>
      <c r="T105" s="268"/>
      <c r="U105" s="211"/>
      <c r="V105" s="209"/>
      <c r="W105" s="209"/>
      <c r="X105" s="269"/>
      <c r="Y105" s="269"/>
      <c r="Z105" s="269"/>
      <c r="AA105" s="209"/>
      <c r="AB105" s="209"/>
      <c r="AC105" s="209"/>
      <c r="AD105" s="209"/>
      <c r="AE105" s="209"/>
      <c r="AF105" s="209"/>
      <c r="AG105" s="209"/>
      <c r="AH105" s="209"/>
      <c r="AI105" s="209"/>
      <c r="AJ105" s="209"/>
      <c r="AK105" s="209"/>
      <c r="AL105" s="28"/>
      <c r="AM105" s="28"/>
      <c r="AN105" s="29"/>
    </row>
    <row r="106" spans="1:40" ht="22.15" customHeight="1" x14ac:dyDescent="0.15">
      <c r="B106" s="160" t="s">
        <v>479</v>
      </c>
      <c r="C106" s="179"/>
      <c r="D106" s="179"/>
      <c r="E106" s="179"/>
      <c r="F106" s="179"/>
      <c r="G106" s="179"/>
      <c r="H106" s="179"/>
      <c r="I106" s="179"/>
      <c r="J106" s="179"/>
      <c r="K106" s="179"/>
      <c r="L106" s="179"/>
      <c r="M106" s="179"/>
      <c r="N106" s="179"/>
      <c r="O106" s="179"/>
      <c r="P106" s="179"/>
      <c r="Q106" s="179"/>
      <c r="R106" s="179"/>
      <c r="S106" s="179"/>
      <c r="T106" s="180"/>
      <c r="U106" s="212"/>
      <c r="V106" s="197" t="s">
        <v>534</v>
      </c>
      <c r="W106" s="197"/>
      <c r="X106" s="301"/>
      <c r="Y106" s="301"/>
      <c r="Z106" s="301"/>
      <c r="AA106" s="197" t="s">
        <v>525</v>
      </c>
      <c r="AB106" s="197" t="s">
        <v>61</v>
      </c>
      <c r="AC106" s="197"/>
      <c r="AD106" s="215"/>
      <c r="AE106" s="197" t="s">
        <v>536</v>
      </c>
      <c r="AF106" s="215"/>
      <c r="AG106" s="301"/>
      <c r="AH106" s="301"/>
      <c r="AI106" s="301"/>
      <c r="AJ106" s="197" t="s">
        <v>525</v>
      </c>
      <c r="AK106" s="197" t="s">
        <v>61</v>
      </c>
      <c r="AL106" s="215"/>
      <c r="AM106" s="215"/>
      <c r="AN106" s="216"/>
    </row>
    <row r="107" spans="1:40" ht="18" customHeight="1" x14ac:dyDescent="0.15">
      <c r="B107" s="160" t="s">
        <v>480</v>
      </c>
      <c r="C107" s="179"/>
      <c r="D107" s="179"/>
      <c r="E107" s="179"/>
      <c r="F107" s="179"/>
      <c r="G107" s="179"/>
      <c r="H107" s="179"/>
      <c r="I107" s="179"/>
      <c r="J107" s="179"/>
      <c r="K107" s="179"/>
      <c r="L107" s="179"/>
      <c r="M107" s="179"/>
      <c r="N107" s="179"/>
      <c r="O107" s="179"/>
      <c r="P107" s="179"/>
      <c r="Q107" s="179"/>
      <c r="R107" s="179"/>
      <c r="S107" s="179"/>
      <c r="T107" s="180"/>
      <c r="U107" s="212"/>
      <c r="V107" s="197" t="s">
        <v>558</v>
      </c>
      <c r="W107" s="197"/>
      <c r="X107" s="301"/>
      <c r="Y107" s="301"/>
      <c r="Z107" s="301"/>
      <c r="AA107" s="197" t="s">
        <v>525</v>
      </c>
      <c r="AB107" s="197" t="s">
        <v>61</v>
      </c>
      <c r="AC107" s="197"/>
      <c r="AD107" s="197"/>
      <c r="AE107" s="197"/>
      <c r="AF107" s="197"/>
      <c r="AG107" s="197"/>
      <c r="AH107" s="197"/>
      <c r="AI107" s="197"/>
      <c r="AJ107" s="197"/>
      <c r="AK107" s="197"/>
      <c r="AL107" s="5"/>
      <c r="AM107" s="5"/>
      <c r="AN107" s="6"/>
    </row>
    <row r="108" spans="1:40" ht="18" customHeight="1" x14ac:dyDescent="0.15">
      <c r="B108" s="161"/>
      <c r="C108" s="162"/>
      <c r="D108" s="200" t="s">
        <v>807</v>
      </c>
      <c r="E108" s="162"/>
      <c r="F108" s="162"/>
      <c r="G108" s="162"/>
      <c r="H108" s="162"/>
      <c r="I108" s="162"/>
      <c r="J108" s="162"/>
      <c r="K108" s="162"/>
      <c r="L108" s="162"/>
      <c r="M108" s="162"/>
      <c r="N108" s="162"/>
      <c r="O108" s="162"/>
      <c r="P108" s="162"/>
      <c r="Q108" s="162"/>
      <c r="R108" s="162"/>
      <c r="S108" s="162"/>
      <c r="T108" s="268"/>
      <c r="U108" s="209"/>
      <c r="V108" s="209"/>
      <c r="W108" s="209"/>
      <c r="X108" s="269"/>
      <c r="Y108" s="269"/>
      <c r="Z108" s="269"/>
      <c r="AA108" s="209"/>
      <c r="AB108" s="209"/>
      <c r="AC108" s="209"/>
      <c r="AD108" s="209"/>
      <c r="AE108" s="209"/>
      <c r="AF108" s="209"/>
      <c r="AG108" s="209"/>
      <c r="AH108" s="209"/>
      <c r="AI108" s="209"/>
      <c r="AJ108" s="209"/>
      <c r="AK108" s="209"/>
      <c r="AL108" s="28"/>
      <c r="AM108" s="28"/>
      <c r="AN108" s="29"/>
    </row>
    <row r="109" spans="1:40" ht="22.15" customHeight="1" thickBot="1" x14ac:dyDescent="0.2">
      <c r="B109" s="188" t="s">
        <v>481</v>
      </c>
      <c r="C109" s="185"/>
      <c r="D109" s="185"/>
      <c r="E109" s="185"/>
      <c r="F109" s="185"/>
      <c r="G109" s="185"/>
      <c r="H109" s="185"/>
      <c r="I109" s="185"/>
      <c r="J109" s="185"/>
      <c r="K109" s="185"/>
      <c r="L109" s="185"/>
      <c r="M109" s="185"/>
      <c r="N109" s="185"/>
      <c r="O109" s="185"/>
      <c r="P109" s="185"/>
      <c r="Q109" s="185"/>
      <c r="R109" s="185"/>
      <c r="S109" s="185"/>
      <c r="T109" s="186"/>
      <c r="U109" s="225"/>
      <c r="V109" s="190" t="s">
        <v>558</v>
      </c>
      <c r="W109" s="190"/>
      <c r="X109" s="291"/>
      <c r="Y109" s="291"/>
      <c r="Z109" s="291"/>
      <c r="AA109" s="190" t="s">
        <v>525</v>
      </c>
      <c r="AB109" s="190" t="s">
        <v>61</v>
      </c>
      <c r="AC109" s="190"/>
      <c r="AD109" s="190"/>
      <c r="AE109" s="190"/>
      <c r="AF109" s="190"/>
      <c r="AG109" s="190"/>
      <c r="AH109" s="190"/>
      <c r="AI109" s="190"/>
      <c r="AJ109" s="190"/>
      <c r="AK109" s="190"/>
      <c r="AL109" s="177"/>
      <c r="AM109" s="177"/>
      <c r="AN109" s="178"/>
    </row>
    <row r="112" spans="1:40" ht="18" customHeight="1" thickBot="1" x14ac:dyDescent="0.2">
      <c r="A112" t="s">
        <v>157</v>
      </c>
    </row>
    <row r="113" spans="2:39" ht="25.15" customHeight="1" x14ac:dyDescent="0.15">
      <c r="B113" s="36"/>
      <c r="C113" s="142"/>
      <c r="D113" s="142" t="s">
        <v>158</v>
      </c>
      <c r="E113" s="142"/>
      <c r="F113" s="142"/>
      <c r="G113" s="142"/>
      <c r="H113" s="142"/>
      <c r="I113" s="142"/>
      <c r="J113" s="142"/>
      <c r="K113" s="142"/>
      <c r="L113" s="142"/>
      <c r="M113" s="142" t="s">
        <v>162</v>
      </c>
      <c r="N113" s="142"/>
      <c r="O113" s="142"/>
      <c r="P113" s="142"/>
      <c r="Q113" s="142"/>
      <c r="R113" s="142"/>
      <c r="S113" s="142"/>
      <c r="T113" s="142"/>
      <c r="U113" s="142"/>
      <c r="V113" s="142"/>
      <c r="W113" s="142" t="s">
        <v>163</v>
      </c>
      <c r="X113" s="142"/>
      <c r="Y113" s="142"/>
      <c r="Z113" s="142"/>
      <c r="AA113" s="142"/>
      <c r="AB113" s="142"/>
      <c r="AC113" s="142"/>
      <c r="AD113" s="142"/>
      <c r="AE113" s="142"/>
      <c r="AF113" s="142"/>
      <c r="AG113" s="142"/>
      <c r="AH113" s="142"/>
      <c r="AI113" s="142"/>
      <c r="AJ113" s="142"/>
      <c r="AK113" s="142"/>
      <c r="AL113" s="142"/>
      <c r="AM113" s="143"/>
    </row>
    <row r="114" spans="2:39" ht="25.15" customHeight="1" x14ac:dyDescent="0.15">
      <c r="B114" s="144"/>
      <c r="C114" s="28"/>
      <c r="D114" s="28" t="s">
        <v>159</v>
      </c>
      <c r="E114" s="28"/>
      <c r="F114" s="28"/>
      <c r="G114" s="28"/>
      <c r="H114" s="28"/>
      <c r="I114" s="28"/>
      <c r="J114" s="28"/>
      <c r="K114" s="28"/>
      <c r="L114" s="28"/>
      <c r="M114" s="28" t="s">
        <v>160</v>
      </c>
      <c r="N114" s="28"/>
      <c r="O114" s="28"/>
      <c r="P114" s="28"/>
      <c r="Q114" s="28"/>
      <c r="R114" s="28"/>
      <c r="S114" s="28"/>
      <c r="T114" s="28"/>
      <c r="U114" s="28"/>
      <c r="V114" s="28"/>
      <c r="W114" s="28" t="s">
        <v>161</v>
      </c>
      <c r="X114" s="28"/>
      <c r="Y114" s="28"/>
      <c r="Z114" s="28"/>
      <c r="AA114" s="28"/>
      <c r="AB114" s="28"/>
      <c r="AC114" s="28"/>
      <c r="AD114" s="28"/>
      <c r="AE114" s="28"/>
      <c r="AF114" s="28"/>
      <c r="AG114" s="28" t="s">
        <v>736</v>
      </c>
      <c r="AH114" s="28"/>
      <c r="AI114" s="28"/>
      <c r="AJ114" s="28"/>
      <c r="AK114" s="28"/>
      <c r="AL114" s="28"/>
      <c r="AM114" s="29"/>
    </row>
    <row r="115" spans="2:39" ht="25.15" customHeight="1" x14ac:dyDescent="0.15">
      <c r="B115" s="144"/>
      <c r="C115" s="28"/>
      <c r="D115" s="28" t="s">
        <v>737</v>
      </c>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9"/>
    </row>
    <row r="116" spans="2:39" ht="25.15" customHeight="1" x14ac:dyDescent="0.15">
      <c r="B116" s="144"/>
      <c r="C116" s="28"/>
      <c r="D116" s="28" t="s">
        <v>740</v>
      </c>
      <c r="E116" s="28"/>
      <c r="F116" s="28"/>
      <c r="G116" s="28"/>
      <c r="H116" s="28"/>
      <c r="I116" s="28"/>
      <c r="J116" s="28"/>
      <c r="K116" s="28"/>
      <c r="L116" s="28"/>
      <c r="M116" s="28"/>
      <c r="N116" s="28"/>
      <c r="O116" s="28"/>
      <c r="P116" s="28"/>
      <c r="Q116" s="28"/>
      <c r="R116" s="28"/>
      <c r="S116" s="28"/>
      <c r="T116" s="28"/>
      <c r="U116" s="239"/>
      <c r="V116" s="239"/>
      <c r="W116" s="239"/>
      <c r="X116" s="239"/>
      <c r="Y116" s="239"/>
      <c r="Z116" s="28" t="s">
        <v>744</v>
      </c>
      <c r="AA116" s="239"/>
      <c r="AB116" s="239"/>
      <c r="AC116" s="239"/>
      <c r="AD116" s="239"/>
      <c r="AE116" s="239"/>
      <c r="AF116" s="239"/>
      <c r="AG116" s="239"/>
      <c r="AH116" s="239"/>
      <c r="AI116" s="239"/>
      <c r="AJ116" s="239"/>
      <c r="AK116" s="239"/>
      <c r="AL116" s="239"/>
      <c r="AM116" s="29"/>
    </row>
    <row r="117" spans="2:39" ht="25.15" customHeight="1" thickBot="1" x14ac:dyDescent="0.2">
      <c r="B117" s="145"/>
      <c r="C117" s="146"/>
      <c r="D117" s="146" t="s">
        <v>164</v>
      </c>
      <c r="E117" s="146"/>
      <c r="F117" s="146"/>
      <c r="G117" s="146"/>
      <c r="H117" s="146"/>
      <c r="I117" s="146"/>
      <c r="J117" s="146"/>
      <c r="K117" s="146"/>
      <c r="L117" s="146"/>
      <c r="M117" s="146" t="s">
        <v>165</v>
      </c>
      <c r="N117" s="146"/>
      <c r="O117" s="146"/>
      <c r="P117" s="146"/>
      <c r="Q117" s="146"/>
      <c r="R117" s="146"/>
      <c r="S117" s="146"/>
      <c r="T117" s="146"/>
      <c r="U117" s="146"/>
      <c r="V117" s="146"/>
      <c r="W117" s="146" t="s">
        <v>182</v>
      </c>
      <c r="X117" s="146"/>
      <c r="Y117" s="146"/>
      <c r="Z117" s="146"/>
      <c r="AA117" s="146"/>
      <c r="AB117" s="146"/>
      <c r="AC117" s="146"/>
      <c r="AD117" s="146"/>
      <c r="AE117" s="146"/>
      <c r="AF117" s="146"/>
      <c r="AG117" s="146"/>
      <c r="AH117" s="146"/>
      <c r="AI117" s="146"/>
      <c r="AJ117" s="146"/>
      <c r="AK117" s="146"/>
      <c r="AL117" s="146"/>
      <c r="AM117" s="147"/>
    </row>
    <row r="118" spans="2:39" ht="15" customHeight="1" x14ac:dyDescent="0.15">
      <c r="C118" s="240" t="s">
        <v>748</v>
      </c>
      <c r="D118" t="s">
        <v>749</v>
      </c>
    </row>
    <row r="119" spans="2:39" ht="15" customHeight="1" x14ac:dyDescent="0.15">
      <c r="C119" s="240" t="s">
        <v>750</v>
      </c>
      <c r="D119" t="s">
        <v>189</v>
      </c>
    </row>
    <row r="120" spans="2:39" ht="15" customHeight="1" x14ac:dyDescent="0.15">
      <c r="D120" t="s">
        <v>751</v>
      </c>
    </row>
    <row r="121" spans="2:39" ht="15" customHeight="1" x14ac:dyDescent="0.15">
      <c r="C121" s="240" t="s">
        <v>752</v>
      </c>
      <c r="D121" t="s">
        <v>753</v>
      </c>
    </row>
    <row r="122" spans="2:39" ht="15" customHeight="1" x14ac:dyDescent="0.15">
      <c r="D122" t="s">
        <v>754</v>
      </c>
    </row>
    <row r="123" spans="2:39" ht="15" customHeight="1" x14ac:dyDescent="0.15">
      <c r="D123" t="s">
        <v>755</v>
      </c>
    </row>
    <row r="124" spans="2:39" ht="15" customHeight="1" x14ac:dyDescent="0.15">
      <c r="C124" s="240" t="s">
        <v>756</v>
      </c>
      <c r="D124" t="s">
        <v>757</v>
      </c>
    </row>
  </sheetData>
  <sheetProtection algorithmName="SHA-512" hashValue="29qe/h/VzQsdBG7/BLdeuvWcvytuydjZdqaa3tEXLrgUulY6Kk/Yvw9+3PPUiedaYXf0PaPCDZwnv2m52oeGTg==" saltValue="iNPk1vyZiQ1vYlgjt1i2zA==" spinCount="100000" sheet="1" objects="1" scenarios="1"/>
  <mergeCells count="222">
    <mergeCell ref="X79:Z79"/>
    <mergeCell ref="X99:Z99"/>
    <mergeCell ref="AG99:AI99"/>
    <mergeCell ref="X100:Z100"/>
    <mergeCell ref="X101:Z101"/>
    <mergeCell ref="X102:Z102"/>
    <mergeCell ref="X103:Z103"/>
    <mergeCell ref="AG103:AI103"/>
    <mergeCell ref="X104:Z104"/>
    <mergeCell ref="AA84:AC84"/>
    <mergeCell ref="AI84:AK84"/>
    <mergeCell ref="AA85:AC85"/>
    <mergeCell ref="AI94:AK94"/>
    <mergeCell ref="AI95:AK95"/>
    <mergeCell ref="AI88:AK88"/>
    <mergeCell ref="AI89:AK89"/>
    <mergeCell ref="AI90:AK90"/>
    <mergeCell ref="AI91:AK91"/>
    <mergeCell ref="X96:Z96"/>
    <mergeCell ref="AG96:AI96"/>
    <mergeCell ref="X97:Z97"/>
    <mergeCell ref="AG97:AI97"/>
    <mergeCell ref="X98:Z98"/>
    <mergeCell ref="AI92:AK92"/>
    <mergeCell ref="AL44:AM44"/>
    <mergeCell ref="AB36:AC36"/>
    <mergeCell ref="D34:T34"/>
    <mergeCell ref="D35:T35"/>
    <mergeCell ref="D36:T36"/>
    <mergeCell ref="Z42:AM42"/>
    <mergeCell ref="U34:AA34"/>
    <mergeCell ref="U35:AA35"/>
    <mergeCell ref="U36:AA36"/>
    <mergeCell ref="B43:K43"/>
    <mergeCell ref="AB34:AC34"/>
    <mergeCell ref="AB35:AC35"/>
    <mergeCell ref="AL43:AM43"/>
    <mergeCell ref="L42:Y42"/>
    <mergeCell ref="AI43:AK43"/>
    <mergeCell ref="L44:T44"/>
    <mergeCell ref="L43:T43"/>
    <mergeCell ref="U43:W43"/>
    <mergeCell ref="Z43:AH43"/>
    <mergeCell ref="Z44:AH44"/>
    <mergeCell ref="AI44:AK44"/>
    <mergeCell ref="D31:T31"/>
    <mergeCell ref="U31:AA31"/>
    <mergeCell ref="B44:K45"/>
    <mergeCell ref="B42:K42"/>
    <mergeCell ref="X43:Y43"/>
    <mergeCell ref="U44:W44"/>
    <mergeCell ref="X44:Y44"/>
    <mergeCell ref="U33:AA33"/>
    <mergeCell ref="AL49:AM49"/>
    <mergeCell ref="L47:T47"/>
    <mergeCell ref="U47:W47"/>
    <mergeCell ref="X47:Y47"/>
    <mergeCell ref="L48:T48"/>
    <mergeCell ref="X45:Y45"/>
    <mergeCell ref="AL48:AM48"/>
    <mergeCell ref="AL45:AM45"/>
    <mergeCell ref="U45:W45"/>
    <mergeCell ref="Z45:AH45"/>
    <mergeCell ref="AI45:AK45"/>
    <mergeCell ref="Z48:AH48"/>
    <mergeCell ref="Z46:AH46"/>
    <mergeCell ref="AI48:AK48"/>
    <mergeCell ref="L46:T46"/>
    <mergeCell ref="U46:W46"/>
    <mergeCell ref="B6:D8"/>
    <mergeCell ref="G4:V4"/>
    <mergeCell ref="AA4:AN4"/>
    <mergeCell ref="E5:AN5"/>
    <mergeCell ref="G6:N6"/>
    <mergeCell ref="Q6:X6"/>
    <mergeCell ref="AA6:AN6"/>
    <mergeCell ref="B24:F28"/>
    <mergeCell ref="G28:AN28"/>
    <mergeCell ref="D13:G13"/>
    <mergeCell ref="H13:V13"/>
    <mergeCell ref="W19:Z19"/>
    <mergeCell ref="AA16:AD18"/>
    <mergeCell ref="O16:R18"/>
    <mergeCell ref="W3:AE3"/>
    <mergeCell ref="E4:F4"/>
    <mergeCell ref="O6:P6"/>
    <mergeCell ref="E6:F6"/>
    <mergeCell ref="W4:Z4"/>
    <mergeCell ref="Y6:Z6"/>
    <mergeCell ref="AI46:AK46"/>
    <mergeCell ref="AL46:AM46"/>
    <mergeCell ref="Z47:AH47"/>
    <mergeCell ref="AI47:AK47"/>
    <mergeCell ref="AL47:AM47"/>
    <mergeCell ref="E3:V3"/>
    <mergeCell ref="AF3:AN3"/>
    <mergeCell ref="AA7:AN7"/>
    <mergeCell ref="I8:AN8"/>
    <mergeCell ref="E7:H7"/>
    <mergeCell ref="W7:Z7"/>
    <mergeCell ref="E8:H8"/>
    <mergeCell ref="I7:V7"/>
    <mergeCell ref="AB31:AC31"/>
    <mergeCell ref="AB32:AC32"/>
    <mergeCell ref="AB33:AC33"/>
    <mergeCell ref="AF19:AI19"/>
    <mergeCell ref="AF16:AI18"/>
    <mergeCell ref="B3:D3"/>
    <mergeCell ref="B4:D5"/>
    <mergeCell ref="I48:K48"/>
    <mergeCell ref="I49:K49"/>
    <mergeCell ref="I50:K50"/>
    <mergeCell ref="B46:K46"/>
    <mergeCell ref="B47:K47"/>
    <mergeCell ref="B48:H50"/>
    <mergeCell ref="B19:F19"/>
    <mergeCell ref="B16:F18"/>
    <mergeCell ref="G19:J19"/>
    <mergeCell ref="K19:N19"/>
    <mergeCell ref="D32:T32"/>
    <mergeCell ref="D33:T33"/>
    <mergeCell ref="L45:T45"/>
    <mergeCell ref="S19:V19"/>
    <mergeCell ref="U32:AA32"/>
    <mergeCell ref="B23:F23"/>
    <mergeCell ref="G16:J18"/>
    <mergeCell ref="K16:N18"/>
    <mergeCell ref="AA19:AD19"/>
    <mergeCell ref="O19:R19"/>
    <mergeCell ref="S16:V18"/>
    <mergeCell ref="W16:Z18"/>
    <mergeCell ref="B51:K51"/>
    <mergeCell ref="B52:K52"/>
    <mergeCell ref="U52:W52"/>
    <mergeCell ref="U58:AN58"/>
    <mergeCell ref="X51:Y51"/>
    <mergeCell ref="X60:Z60"/>
    <mergeCell ref="B58:T58"/>
    <mergeCell ref="X61:Z61"/>
    <mergeCell ref="AG61:AI61"/>
    <mergeCell ref="AL52:AM52"/>
    <mergeCell ref="AI50:AK50"/>
    <mergeCell ref="AL50:AM50"/>
    <mergeCell ref="Z51:AH51"/>
    <mergeCell ref="AI51:AK51"/>
    <mergeCell ref="AL51:AM51"/>
    <mergeCell ref="X52:Y52"/>
    <mergeCell ref="L50:T50"/>
    <mergeCell ref="U50:W50"/>
    <mergeCell ref="X50:Y50"/>
    <mergeCell ref="AG77:AI77"/>
    <mergeCell ref="X78:Z78"/>
    <mergeCell ref="AG78:AI78"/>
    <mergeCell ref="U51:W51"/>
    <mergeCell ref="L49:T49"/>
    <mergeCell ref="U49:W49"/>
    <mergeCell ref="X49:Y49"/>
    <mergeCell ref="X46:Y46"/>
    <mergeCell ref="U48:W48"/>
    <mergeCell ref="X48:Y48"/>
    <mergeCell ref="Z49:AH49"/>
    <mergeCell ref="AI49:AK49"/>
    <mergeCell ref="AG62:AI62"/>
    <mergeCell ref="X63:Z63"/>
    <mergeCell ref="AG63:AI63"/>
    <mergeCell ref="AG60:AI60"/>
    <mergeCell ref="X59:Z59"/>
    <mergeCell ref="AG59:AI59"/>
    <mergeCell ref="L52:T52"/>
    <mergeCell ref="L51:T51"/>
    <mergeCell ref="Z52:AH52"/>
    <mergeCell ref="AI52:AK52"/>
    <mergeCell ref="X62:Z62"/>
    <mergeCell ref="Z50:AH50"/>
    <mergeCell ref="U92:W93"/>
    <mergeCell ref="AA92:AC92"/>
    <mergeCell ref="AA93:AC93"/>
    <mergeCell ref="X66:Z66"/>
    <mergeCell ref="X67:Z67"/>
    <mergeCell ref="X68:Z68"/>
    <mergeCell ref="AG68:AI68"/>
    <mergeCell ref="X69:Z69"/>
    <mergeCell ref="X64:Z64"/>
    <mergeCell ref="AG64:AI64"/>
    <mergeCell ref="AC71:AE71"/>
    <mergeCell ref="AA83:AC83"/>
    <mergeCell ref="AI83:AK83"/>
    <mergeCell ref="AC70:AE70"/>
    <mergeCell ref="AA80:AC80"/>
    <mergeCell ref="AI80:AK80"/>
    <mergeCell ref="AA81:AC81"/>
    <mergeCell ref="AI81:AK81"/>
    <mergeCell ref="AA82:AC82"/>
    <mergeCell ref="X72:Z72"/>
    <mergeCell ref="X73:Z73"/>
    <mergeCell ref="X75:Z75"/>
    <mergeCell ref="X76:Z76"/>
    <mergeCell ref="X77:Z77"/>
    <mergeCell ref="AI93:AK93"/>
    <mergeCell ref="X109:Z109"/>
    <mergeCell ref="U83:W85"/>
    <mergeCell ref="X106:Z106"/>
    <mergeCell ref="AG106:AI106"/>
    <mergeCell ref="X107:Z107"/>
    <mergeCell ref="N80:T85"/>
    <mergeCell ref="N86:T87"/>
    <mergeCell ref="U86:W86"/>
    <mergeCell ref="U87:W87"/>
    <mergeCell ref="AA86:AC86"/>
    <mergeCell ref="AA87:AC87"/>
    <mergeCell ref="U80:W82"/>
    <mergeCell ref="N92:T95"/>
    <mergeCell ref="U94:W95"/>
    <mergeCell ref="AA94:AC94"/>
    <mergeCell ref="AA95:AC95"/>
    <mergeCell ref="AA88:AC88"/>
    <mergeCell ref="AA89:AC89"/>
    <mergeCell ref="U88:W89"/>
    <mergeCell ref="N88:T91"/>
    <mergeCell ref="U90:W91"/>
    <mergeCell ref="AA90:AC90"/>
    <mergeCell ref="AA91:AC91"/>
  </mergeCells>
  <phoneticPr fontId="9"/>
  <dataValidations count="14">
    <dataValidation type="list" allowBlank="1" showInputMessage="1" showErrorMessage="1" error="プルダウンメニューから選択してください。" sqref="H13:V13" xr:uid="{1DF199B6-853A-4E6A-BA75-66ACA189C44F}">
      <formula1>"　　　　　　,厚生労働省,独立行政法人国立病院機構,国立大学法人,独立行政法人労働者健康安全機構,国立研究開発法人,独立行政法人地域医療機能推進機構,国（その他）,都道府県,市町村,地方独立行政法人,日赤,済生会,北海道社会事業協会,厚生連,健康保険組合及びその連合会,共済組合及びその連合会,国民健康保険組合,公益法人,医療法人,特定医療法人,社会医療法人,私立学校法人,社会福祉法人,医療生協,会社,その他の法人,個人"</formula1>
    </dataValidation>
    <dataValidation type="textLength" imeMode="disabled" operator="equal" allowBlank="1" showInputMessage="1" showErrorMessage="1" error="保険医療機関コードは、半角英数字で「都道府県番号(２桁)」「ハイフン(-)」「医療機関番号(７桁)」の計１０字で入力してください。" sqref="AF3:AN3" xr:uid="{8E60B1B6-61E6-4F4D-8030-203E7287D1B0}">
      <formula1>10</formula1>
    </dataValidation>
    <dataValidation imeMode="off" allowBlank="1" showInputMessage="1" showErrorMessage="1" sqref="G4:V4" xr:uid="{636EE7D1-2111-459B-A60A-5C1661778DC4}"/>
    <dataValidation type="list" allowBlank="1" showInputMessage="1" showErrorMessage="1" error="プルダウンメニューから選択してください。" sqref="AA4:AN4" xr:uid="{7EE38D72-7EFA-4D5D-BD0B-A3E2CD7672E6}">
      <formula1>"　　　　　　,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decimal" imeMode="off" operator="greaterThanOrEqual" allowBlank="1" showInputMessage="1" showErrorMessage="1" error="0以上の数値のみ入力をお願いいたします。" sqref="AI43:AK52 AF19:AI19 U43:W52 G19:AD19 U31:AA36 AB56:AC57 X59:Z64 AG59:AI64 X66:Z69 AG68:AI68 AC70:AE71 X72:Z73 X75:Z79 AG77:AI78 AA80:AC95 AI80:AK81 AI83:AK84 AI88:AK95 X96:Z109 AG96:AI97 AG99:AI99 AG103:AI103 AG106:AI106" xr:uid="{E2A0314B-E8D8-4873-8862-30B3A3CC9A88}">
      <formula1>0</formula1>
    </dataValidation>
    <dataValidation type="list" allowBlank="1" showInputMessage="1" showErrorMessage="1" error="ドロップダウンリストから入力をお願いいたします。" sqref="L43:T43 Z43:AH43" xr:uid="{84BC143A-343E-4FDA-B8FA-7BE57CD10B6D}">
      <formula1>"　　　　　　,急性期1,急性期2,急性期3,急性期4,急性期5,急性期6,地域1,地域2,地域3,特別"</formula1>
    </dataValidation>
    <dataValidation type="list" allowBlank="1" showInputMessage="1" showErrorMessage="1" error="ドロップダウンリストから入力をお願いいたします。" sqref="L44:T45 Z44:AH45" xr:uid="{0517E90B-81B5-4DFA-B0A1-81801FF7B6C6}">
      <formula1>"　　　　　　,入院基本料1,入院基本料2,特別入院基本料"</formula1>
    </dataValidation>
    <dataValidation type="list" allowBlank="1" showInputMessage="1" showErrorMessage="1" error="ドロップダウンリストから入力をお願いいたします。" sqref="L46:T46 Z46:AH46" xr:uid="{5BB04272-9C6E-44FF-A3C3-C985899A1320}">
      <formula1>"　　　　　　,7対1,10対1,13対1,15対1,18対1,20対1,特別"</formula1>
    </dataValidation>
    <dataValidation type="list" allowBlank="1" showInputMessage="1" showErrorMessage="1" error="ドロップダウンリストから入力をお願いいたします。" sqref="L47:T47 Z47:AH47" xr:uid="{91423199-5C58-4B12-BA7C-B39B63BF0A70}">
      <formula1>"　　　　　　,10対1,13対1,15対1,18対1,20対1,特別"</formula1>
    </dataValidation>
    <dataValidation type="list" allowBlank="1" showInputMessage="1" showErrorMessage="1" error="ドロップダウンリストから入力をお願いいたします。" sqref="L48:T48 Z48:AH48" xr:uid="{00BCA135-0409-4B2B-86C0-5397CD69ADE6}">
      <formula1>"　　　　　　,（一般）7対1,（一般）10対1"</formula1>
    </dataValidation>
    <dataValidation type="list" allowBlank="1" showInputMessage="1" showErrorMessage="1" error="ドロップダウンリストから入力をお願いいたします。" sqref="L49:T49 Z49:AH49" xr:uid="{61AF4AE8-C330-456E-9E8F-AEF4EE0C1B4A}">
      <formula1>"　　　　　　,（結核）7対1,（結核）10対1,（結核）13対1,（結核）15対1"</formula1>
    </dataValidation>
    <dataValidation type="list" allowBlank="1" showInputMessage="1" showErrorMessage="1" error="ドロップダウンリストから入力をお願いいたします。" sqref="L50:T50 Z50:AH50" xr:uid="{48769D8F-4532-4BF9-AF55-B90B7C586D06}">
      <formula1>"　　　　　　,（精神）7対1,（精神）10対1,（精神）13対1,（精神）15対1"</formula1>
    </dataValidation>
    <dataValidation type="list" allowBlank="1" showInputMessage="1" showErrorMessage="1" error="ドロップダウンリストから入力をお願いいたします。" sqref="L51:T51 Z51:AH51" xr:uid="{98C2B230-3B67-48A0-A897-3AE7DB67E76D}">
      <formula1>"　　　　　　,7対1,10対1,13対1"</formula1>
    </dataValidation>
    <dataValidation type="list" allowBlank="1" showInputMessage="1" showErrorMessage="1" error="ドロップダウンリストから入力をお願いいたします。" sqref="L52:T52 Z52:AH52" xr:uid="{8A2FC1B7-86AC-4336-9B8A-361B20241B61}">
      <formula1>"　　　　　　,7対1,10対1,13対1,15対1"</formula1>
    </dataValidation>
  </dataValidations>
  <pageMargins left="0.70866141732283472" right="0.70866141732283472" top="0.74803149606299213" bottom="0.74803149606299213" header="0.31496062992125984" footer="0.31496062992125984"/>
  <pageSetup paperSize="9" scale="87" firstPageNumber="2" orientation="portrait" r:id="rId1"/>
  <rowBreaks count="2" manualBreakCount="2">
    <brk id="38" max="16383" man="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1-4_1">
              <controlPr defaultSize="0" autoFill="0" autoLine="0" autoPict="0">
                <anchor moveWithCells="1">
                  <from>
                    <xdr:col>6</xdr:col>
                    <xdr:colOff>133350</xdr:colOff>
                    <xdr:row>24</xdr:row>
                    <xdr:rowOff>19050</xdr:rowOff>
                  </from>
                  <to>
                    <xdr:col>8</xdr:col>
                    <xdr:colOff>0</xdr:colOff>
                    <xdr:row>25</xdr:row>
                    <xdr:rowOff>9525</xdr:rowOff>
                  </to>
                </anchor>
              </controlPr>
            </control>
          </mc:Choice>
        </mc:AlternateContent>
        <mc:AlternateContent xmlns:mc="http://schemas.openxmlformats.org/markup-compatibility/2006">
          <mc:Choice Requires="x14">
            <control shapeId="1036" r:id="rId5" name="1-4_変動有無_あり">
              <controlPr defaultSize="0" autoFill="0" autoLine="0" autoPict="0">
                <anchor moveWithCells="1">
                  <from>
                    <xdr:col>6</xdr:col>
                    <xdr:colOff>133350</xdr:colOff>
                    <xdr:row>22</xdr:row>
                    <xdr:rowOff>57150</xdr:rowOff>
                  </from>
                  <to>
                    <xdr:col>8</xdr:col>
                    <xdr:colOff>0</xdr:colOff>
                    <xdr:row>22</xdr:row>
                    <xdr:rowOff>285750</xdr:rowOff>
                  </to>
                </anchor>
              </controlPr>
            </control>
          </mc:Choice>
        </mc:AlternateContent>
        <mc:AlternateContent xmlns:mc="http://schemas.openxmlformats.org/markup-compatibility/2006">
          <mc:Choice Requires="x14">
            <control shapeId="1038" r:id="rId6" name="1-4_変動有無_なし">
              <controlPr defaultSize="0" autoFill="0" autoLine="0" autoPict="0">
                <anchor moveWithCells="1">
                  <from>
                    <xdr:col>10</xdr:col>
                    <xdr:colOff>133350</xdr:colOff>
                    <xdr:row>22</xdr:row>
                    <xdr:rowOff>57150</xdr:rowOff>
                  </from>
                  <to>
                    <xdr:col>11</xdr:col>
                    <xdr:colOff>161925</xdr:colOff>
                    <xdr:row>22</xdr:row>
                    <xdr:rowOff>266700</xdr:rowOff>
                  </to>
                </anchor>
              </controlPr>
            </control>
          </mc:Choice>
        </mc:AlternateContent>
        <mc:AlternateContent xmlns:mc="http://schemas.openxmlformats.org/markup-compatibility/2006">
          <mc:Choice Requires="x14">
            <control shapeId="1039" r:id="rId7" name="Group Box 1-4">
              <controlPr defaultSize="0" autoFill="0" autoPict="0">
                <anchor moveWithCells="1">
                  <from>
                    <xdr:col>6</xdr:col>
                    <xdr:colOff>57150</xdr:colOff>
                    <xdr:row>21</xdr:row>
                    <xdr:rowOff>180975</xdr:rowOff>
                  </from>
                  <to>
                    <xdr:col>14</xdr:col>
                    <xdr:colOff>47625</xdr:colOff>
                    <xdr:row>23</xdr:row>
                    <xdr:rowOff>47625</xdr:rowOff>
                  </to>
                </anchor>
              </controlPr>
            </control>
          </mc:Choice>
        </mc:AlternateContent>
        <mc:AlternateContent xmlns:mc="http://schemas.openxmlformats.org/markup-compatibility/2006">
          <mc:Choice Requires="x14">
            <control shapeId="1040" r:id="rId8" name="Check Box 1-4_2">
              <controlPr defaultSize="0" autoFill="0" autoLine="0" autoPict="0">
                <anchor moveWithCells="1">
                  <from>
                    <xdr:col>17</xdr:col>
                    <xdr:colOff>152400</xdr:colOff>
                    <xdr:row>24</xdr:row>
                    <xdr:rowOff>19050</xdr:rowOff>
                  </from>
                  <to>
                    <xdr:col>19</xdr:col>
                    <xdr:colOff>19050</xdr:colOff>
                    <xdr:row>25</xdr:row>
                    <xdr:rowOff>9525</xdr:rowOff>
                  </to>
                </anchor>
              </controlPr>
            </control>
          </mc:Choice>
        </mc:AlternateContent>
        <mc:AlternateContent xmlns:mc="http://schemas.openxmlformats.org/markup-compatibility/2006">
          <mc:Choice Requires="x14">
            <control shapeId="1041" r:id="rId9" name="Check Box 1-4_3">
              <controlPr defaultSize="0" autoFill="0" autoLine="0" autoPict="0">
                <anchor moveWithCells="1">
                  <from>
                    <xdr:col>26</xdr:col>
                    <xdr:colOff>152400</xdr:colOff>
                    <xdr:row>24</xdr:row>
                    <xdr:rowOff>38100</xdr:rowOff>
                  </from>
                  <to>
                    <xdr:col>28</xdr:col>
                    <xdr:colOff>19050</xdr:colOff>
                    <xdr:row>25</xdr:row>
                    <xdr:rowOff>9525</xdr:rowOff>
                  </to>
                </anchor>
              </controlPr>
            </control>
          </mc:Choice>
        </mc:AlternateContent>
        <mc:AlternateContent xmlns:mc="http://schemas.openxmlformats.org/markup-compatibility/2006">
          <mc:Choice Requires="x14">
            <control shapeId="1042" r:id="rId10" name="Check Box 1-4_4">
              <controlPr defaultSize="0" autoFill="0" autoLine="0" autoPict="0">
                <anchor moveWithCells="1">
                  <from>
                    <xdr:col>6</xdr:col>
                    <xdr:colOff>133350</xdr:colOff>
                    <xdr:row>25</xdr:row>
                    <xdr:rowOff>19050</xdr:rowOff>
                  </from>
                  <to>
                    <xdr:col>8</xdr:col>
                    <xdr:colOff>9525</xdr:colOff>
                    <xdr:row>26</xdr:row>
                    <xdr:rowOff>0</xdr:rowOff>
                  </to>
                </anchor>
              </controlPr>
            </control>
          </mc:Choice>
        </mc:AlternateContent>
        <mc:AlternateContent xmlns:mc="http://schemas.openxmlformats.org/markup-compatibility/2006">
          <mc:Choice Requires="x14">
            <control shapeId="1043" r:id="rId11" name="Check Box 1-4_5">
              <controlPr defaultSize="0" autoFill="0" autoLine="0" autoPict="0">
                <anchor moveWithCells="1">
                  <from>
                    <xdr:col>17</xdr:col>
                    <xdr:colOff>152400</xdr:colOff>
                    <xdr:row>25</xdr:row>
                    <xdr:rowOff>19050</xdr:rowOff>
                  </from>
                  <to>
                    <xdr:col>19</xdr:col>
                    <xdr:colOff>19050</xdr:colOff>
                    <xdr:row>26</xdr:row>
                    <xdr:rowOff>0</xdr:rowOff>
                  </to>
                </anchor>
              </controlPr>
            </control>
          </mc:Choice>
        </mc:AlternateContent>
        <mc:AlternateContent xmlns:mc="http://schemas.openxmlformats.org/markup-compatibility/2006">
          <mc:Choice Requires="x14">
            <control shapeId="1141" r:id="rId12" name="Check Box 2-3_1">
              <controlPr defaultSize="0" autoFill="0" autoLine="0" autoPict="0">
                <anchor moveWithCells="1">
                  <from>
                    <xdr:col>1</xdr:col>
                    <xdr:colOff>152400</xdr:colOff>
                    <xdr:row>112</xdr:row>
                    <xdr:rowOff>57150</xdr:rowOff>
                  </from>
                  <to>
                    <xdr:col>3</xdr:col>
                    <xdr:colOff>19050</xdr:colOff>
                    <xdr:row>112</xdr:row>
                    <xdr:rowOff>285750</xdr:rowOff>
                  </to>
                </anchor>
              </controlPr>
            </control>
          </mc:Choice>
        </mc:AlternateContent>
        <mc:AlternateContent xmlns:mc="http://schemas.openxmlformats.org/markup-compatibility/2006">
          <mc:Choice Requires="x14">
            <control shapeId="1142" r:id="rId13" name="Check Box 2-3_2">
              <controlPr defaultSize="0" autoFill="0" autoLine="0" autoPict="0">
                <anchor moveWithCells="1">
                  <from>
                    <xdr:col>10</xdr:col>
                    <xdr:colOff>152400</xdr:colOff>
                    <xdr:row>112</xdr:row>
                    <xdr:rowOff>57150</xdr:rowOff>
                  </from>
                  <to>
                    <xdr:col>12</xdr:col>
                    <xdr:colOff>19050</xdr:colOff>
                    <xdr:row>112</xdr:row>
                    <xdr:rowOff>285750</xdr:rowOff>
                  </to>
                </anchor>
              </controlPr>
            </control>
          </mc:Choice>
        </mc:AlternateContent>
        <mc:AlternateContent xmlns:mc="http://schemas.openxmlformats.org/markup-compatibility/2006">
          <mc:Choice Requires="x14">
            <control shapeId="1143" r:id="rId14" name="Check Box 2-3_3">
              <controlPr defaultSize="0" autoFill="0" autoLine="0" autoPict="0">
                <anchor moveWithCells="1">
                  <from>
                    <xdr:col>20</xdr:col>
                    <xdr:colOff>152400</xdr:colOff>
                    <xdr:row>112</xdr:row>
                    <xdr:rowOff>57150</xdr:rowOff>
                  </from>
                  <to>
                    <xdr:col>22</xdr:col>
                    <xdr:colOff>19050</xdr:colOff>
                    <xdr:row>112</xdr:row>
                    <xdr:rowOff>285750</xdr:rowOff>
                  </to>
                </anchor>
              </controlPr>
            </control>
          </mc:Choice>
        </mc:AlternateContent>
        <mc:AlternateContent xmlns:mc="http://schemas.openxmlformats.org/markup-compatibility/2006">
          <mc:Choice Requires="x14">
            <control shapeId="1144" r:id="rId15" name="Check Box 2-3_4">
              <controlPr defaultSize="0" autoFill="0" autoLine="0" autoPict="0">
                <anchor moveWithCells="1">
                  <from>
                    <xdr:col>1</xdr:col>
                    <xdr:colOff>152400</xdr:colOff>
                    <xdr:row>113</xdr:row>
                    <xdr:rowOff>57150</xdr:rowOff>
                  </from>
                  <to>
                    <xdr:col>3</xdr:col>
                    <xdr:colOff>19050</xdr:colOff>
                    <xdr:row>113</xdr:row>
                    <xdr:rowOff>285750</xdr:rowOff>
                  </to>
                </anchor>
              </controlPr>
            </control>
          </mc:Choice>
        </mc:AlternateContent>
        <mc:AlternateContent xmlns:mc="http://schemas.openxmlformats.org/markup-compatibility/2006">
          <mc:Choice Requires="x14">
            <control shapeId="1145" r:id="rId16" name="Check Box 2-3_5">
              <controlPr defaultSize="0" autoFill="0" autoLine="0" autoPict="0">
                <anchor moveWithCells="1">
                  <from>
                    <xdr:col>10</xdr:col>
                    <xdr:colOff>152400</xdr:colOff>
                    <xdr:row>113</xdr:row>
                    <xdr:rowOff>57150</xdr:rowOff>
                  </from>
                  <to>
                    <xdr:col>12</xdr:col>
                    <xdr:colOff>19050</xdr:colOff>
                    <xdr:row>113</xdr:row>
                    <xdr:rowOff>285750</xdr:rowOff>
                  </to>
                </anchor>
              </controlPr>
            </control>
          </mc:Choice>
        </mc:AlternateContent>
        <mc:AlternateContent xmlns:mc="http://schemas.openxmlformats.org/markup-compatibility/2006">
          <mc:Choice Requires="x14">
            <control shapeId="1146" r:id="rId17" name="Check Box 2-3_6">
              <controlPr defaultSize="0" autoFill="0" autoLine="0" autoPict="0">
                <anchor moveWithCells="1">
                  <from>
                    <xdr:col>20</xdr:col>
                    <xdr:colOff>152400</xdr:colOff>
                    <xdr:row>113</xdr:row>
                    <xdr:rowOff>57150</xdr:rowOff>
                  </from>
                  <to>
                    <xdr:col>22</xdr:col>
                    <xdr:colOff>19050</xdr:colOff>
                    <xdr:row>113</xdr:row>
                    <xdr:rowOff>285750</xdr:rowOff>
                  </to>
                </anchor>
              </controlPr>
            </control>
          </mc:Choice>
        </mc:AlternateContent>
        <mc:AlternateContent xmlns:mc="http://schemas.openxmlformats.org/markup-compatibility/2006">
          <mc:Choice Requires="x14">
            <control shapeId="1147" r:id="rId18" name="Check Box 2-3_7">
              <controlPr defaultSize="0" autoFill="0" autoLine="0" autoPict="0">
                <anchor moveWithCells="1">
                  <from>
                    <xdr:col>30</xdr:col>
                    <xdr:colOff>161925</xdr:colOff>
                    <xdr:row>113</xdr:row>
                    <xdr:rowOff>57150</xdr:rowOff>
                  </from>
                  <to>
                    <xdr:col>32</xdr:col>
                    <xdr:colOff>19050</xdr:colOff>
                    <xdr:row>113</xdr:row>
                    <xdr:rowOff>285750</xdr:rowOff>
                  </to>
                </anchor>
              </controlPr>
            </control>
          </mc:Choice>
        </mc:AlternateContent>
        <mc:AlternateContent xmlns:mc="http://schemas.openxmlformats.org/markup-compatibility/2006">
          <mc:Choice Requires="x14">
            <control shapeId="1148" r:id="rId19" name="Check Box 2-3_8">
              <controlPr defaultSize="0" autoFill="0" autoLine="0" autoPict="0">
                <anchor moveWithCells="1">
                  <from>
                    <xdr:col>1</xdr:col>
                    <xdr:colOff>152400</xdr:colOff>
                    <xdr:row>114</xdr:row>
                    <xdr:rowOff>47625</xdr:rowOff>
                  </from>
                  <to>
                    <xdr:col>3</xdr:col>
                    <xdr:colOff>19050</xdr:colOff>
                    <xdr:row>114</xdr:row>
                    <xdr:rowOff>276225</xdr:rowOff>
                  </to>
                </anchor>
              </controlPr>
            </control>
          </mc:Choice>
        </mc:AlternateContent>
        <mc:AlternateContent xmlns:mc="http://schemas.openxmlformats.org/markup-compatibility/2006">
          <mc:Choice Requires="x14">
            <control shapeId="1149" r:id="rId20" name="Check Box 2-3_11">
              <controlPr defaultSize="0" autoFill="0" autoLine="0" autoPict="0">
                <anchor moveWithCells="1">
                  <from>
                    <xdr:col>1</xdr:col>
                    <xdr:colOff>152400</xdr:colOff>
                    <xdr:row>116</xdr:row>
                    <xdr:rowOff>57150</xdr:rowOff>
                  </from>
                  <to>
                    <xdr:col>3</xdr:col>
                    <xdr:colOff>19050</xdr:colOff>
                    <xdr:row>116</xdr:row>
                    <xdr:rowOff>285750</xdr:rowOff>
                  </to>
                </anchor>
              </controlPr>
            </control>
          </mc:Choice>
        </mc:AlternateContent>
        <mc:AlternateContent xmlns:mc="http://schemas.openxmlformats.org/markup-compatibility/2006">
          <mc:Choice Requires="x14">
            <control shapeId="1150" r:id="rId21" name="Check Box 2-3_12">
              <controlPr defaultSize="0" autoFill="0" autoLine="0" autoPict="0">
                <anchor moveWithCells="1">
                  <from>
                    <xdr:col>10</xdr:col>
                    <xdr:colOff>152400</xdr:colOff>
                    <xdr:row>116</xdr:row>
                    <xdr:rowOff>66675</xdr:rowOff>
                  </from>
                  <to>
                    <xdr:col>12</xdr:col>
                    <xdr:colOff>19050</xdr:colOff>
                    <xdr:row>116</xdr:row>
                    <xdr:rowOff>295275</xdr:rowOff>
                  </to>
                </anchor>
              </controlPr>
            </control>
          </mc:Choice>
        </mc:AlternateContent>
        <mc:AlternateContent xmlns:mc="http://schemas.openxmlformats.org/markup-compatibility/2006">
          <mc:Choice Requires="x14">
            <control shapeId="1151" r:id="rId22" name="Check Box 2-3_13">
              <controlPr defaultSize="0" autoFill="0" autoLine="0" autoPict="0">
                <anchor moveWithCells="1">
                  <from>
                    <xdr:col>20</xdr:col>
                    <xdr:colOff>152400</xdr:colOff>
                    <xdr:row>116</xdr:row>
                    <xdr:rowOff>66675</xdr:rowOff>
                  </from>
                  <to>
                    <xdr:col>22</xdr:col>
                    <xdr:colOff>19050</xdr:colOff>
                    <xdr:row>116</xdr:row>
                    <xdr:rowOff>295275</xdr:rowOff>
                  </to>
                </anchor>
              </controlPr>
            </control>
          </mc:Choice>
        </mc:AlternateContent>
        <mc:AlternateContent xmlns:mc="http://schemas.openxmlformats.org/markup-compatibility/2006">
          <mc:Choice Requires="x14">
            <control shapeId="1218" r:id="rId23" name="Check Box 2-2-1-1">
              <controlPr defaultSize="0" autoFill="0" autoLine="0" autoPict="0">
                <anchor moveWithCells="1">
                  <from>
                    <xdr:col>20</xdr:col>
                    <xdr:colOff>38100</xdr:colOff>
                    <xdr:row>58</xdr:row>
                    <xdr:rowOff>19050</xdr:rowOff>
                  </from>
                  <to>
                    <xdr:col>21</xdr:col>
                    <xdr:colOff>57150</xdr:colOff>
                    <xdr:row>59</xdr:row>
                    <xdr:rowOff>9525</xdr:rowOff>
                  </to>
                </anchor>
              </controlPr>
            </control>
          </mc:Choice>
        </mc:AlternateContent>
        <mc:AlternateContent xmlns:mc="http://schemas.openxmlformats.org/markup-compatibility/2006">
          <mc:Choice Requires="x14">
            <control shapeId="1219" r:id="rId24" name="Check Box 2-2-1-2">
              <controlPr defaultSize="0" autoFill="0" autoLine="0" autoPict="0">
                <anchor moveWithCells="1">
                  <from>
                    <xdr:col>29</xdr:col>
                    <xdr:colOff>19050</xdr:colOff>
                    <xdr:row>58</xdr:row>
                    <xdr:rowOff>19050</xdr:rowOff>
                  </from>
                  <to>
                    <xdr:col>30</xdr:col>
                    <xdr:colOff>57150</xdr:colOff>
                    <xdr:row>58</xdr:row>
                    <xdr:rowOff>228600</xdr:rowOff>
                  </to>
                </anchor>
              </controlPr>
            </control>
          </mc:Choice>
        </mc:AlternateContent>
        <mc:AlternateContent xmlns:mc="http://schemas.openxmlformats.org/markup-compatibility/2006">
          <mc:Choice Requires="x14">
            <control shapeId="1220" r:id="rId25" name="Check Box 2-2-1-3">
              <controlPr defaultSize="0" autoFill="0" autoLine="0" autoPict="0">
                <anchor moveWithCells="1">
                  <from>
                    <xdr:col>20</xdr:col>
                    <xdr:colOff>38100</xdr:colOff>
                    <xdr:row>59</xdr:row>
                    <xdr:rowOff>19050</xdr:rowOff>
                  </from>
                  <to>
                    <xdr:col>21</xdr:col>
                    <xdr:colOff>76200</xdr:colOff>
                    <xdr:row>59</xdr:row>
                    <xdr:rowOff>228600</xdr:rowOff>
                  </to>
                </anchor>
              </controlPr>
            </control>
          </mc:Choice>
        </mc:AlternateContent>
        <mc:AlternateContent xmlns:mc="http://schemas.openxmlformats.org/markup-compatibility/2006">
          <mc:Choice Requires="x14">
            <control shapeId="1221" r:id="rId26" name="Check Box 2-2-1-4">
              <controlPr defaultSize="0" autoFill="0" autoLine="0" autoPict="0">
                <anchor moveWithCells="1">
                  <from>
                    <xdr:col>29</xdr:col>
                    <xdr:colOff>19050</xdr:colOff>
                    <xdr:row>59</xdr:row>
                    <xdr:rowOff>19050</xdr:rowOff>
                  </from>
                  <to>
                    <xdr:col>30</xdr:col>
                    <xdr:colOff>19050</xdr:colOff>
                    <xdr:row>60</xdr:row>
                    <xdr:rowOff>19050</xdr:rowOff>
                  </to>
                </anchor>
              </controlPr>
            </control>
          </mc:Choice>
        </mc:AlternateContent>
        <mc:AlternateContent xmlns:mc="http://schemas.openxmlformats.org/markup-compatibility/2006">
          <mc:Choice Requires="x14">
            <control shapeId="1364" r:id="rId27" name="Check Box 2-2-2-1">
              <controlPr defaultSize="0" autoFill="0" autoLine="0" autoPict="0">
                <anchor moveWithCells="1">
                  <from>
                    <xdr:col>20</xdr:col>
                    <xdr:colOff>38100</xdr:colOff>
                    <xdr:row>60</xdr:row>
                    <xdr:rowOff>19050</xdr:rowOff>
                  </from>
                  <to>
                    <xdr:col>21</xdr:col>
                    <xdr:colOff>57150</xdr:colOff>
                    <xdr:row>61</xdr:row>
                    <xdr:rowOff>19050</xdr:rowOff>
                  </to>
                </anchor>
              </controlPr>
            </control>
          </mc:Choice>
        </mc:AlternateContent>
        <mc:AlternateContent xmlns:mc="http://schemas.openxmlformats.org/markup-compatibility/2006">
          <mc:Choice Requires="x14">
            <control shapeId="1365" r:id="rId28" name="Check Box 2-2-2-2">
              <controlPr defaultSize="0" autoFill="0" autoLine="0" autoPict="0">
                <anchor moveWithCells="1">
                  <from>
                    <xdr:col>29</xdr:col>
                    <xdr:colOff>19050</xdr:colOff>
                    <xdr:row>60</xdr:row>
                    <xdr:rowOff>19050</xdr:rowOff>
                  </from>
                  <to>
                    <xdr:col>30</xdr:col>
                    <xdr:colOff>57150</xdr:colOff>
                    <xdr:row>61</xdr:row>
                    <xdr:rowOff>0</xdr:rowOff>
                  </to>
                </anchor>
              </controlPr>
            </control>
          </mc:Choice>
        </mc:AlternateContent>
        <mc:AlternateContent xmlns:mc="http://schemas.openxmlformats.org/markup-compatibility/2006">
          <mc:Choice Requires="x14">
            <control shapeId="1366" r:id="rId29" name="Check Box 2-2-2-3">
              <controlPr defaultSize="0" autoFill="0" autoLine="0" autoPict="0">
                <anchor moveWithCells="1">
                  <from>
                    <xdr:col>20</xdr:col>
                    <xdr:colOff>38100</xdr:colOff>
                    <xdr:row>61</xdr:row>
                    <xdr:rowOff>19050</xdr:rowOff>
                  </from>
                  <to>
                    <xdr:col>21</xdr:col>
                    <xdr:colOff>76200</xdr:colOff>
                    <xdr:row>62</xdr:row>
                    <xdr:rowOff>0</xdr:rowOff>
                  </to>
                </anchor>
              </controlPr>
            </control>
          </mc:Choice>
        </mc:AlternateContent>
        <mc:AlternateContent xmlns:mc="http://schemas.openxmlformats.org/markup-compatibility/2006">
          <mc:Choice Requires="x14">
            <control shapeId="1367" r:id="rId30" name="Check Box 2-2-2-4">
              <controlPr defaultSize="0" autoFill="0" autoLine="0" autoPict="0">
                <anchor moveWithCells="1">
                  <from>
                    <xdr:col>29</xdr:col>
                    <xdr:colOff>19050</xdr:colOff>
                    <xdr:row>61</xdr:row>
                    <xdr:rowOff>19050</xdr:rowOff>
                  </from>
                  <to>
                    <xdr:col>30</xdr:col>
                    <xdr:colOff>19050</xdr:colOff>
                    <xdr:row>62</xdr:row>
                    <xdr:rowOff>19050</xdr:rowOff>
                  </to>
                </anchor>
              </controlPr>
            </control>
          </mc:Choice>
        </mc:AlternateContent>
        <mc:AlternateContent xmlns:mc="http://schemas.openxmlformats.org/markup-compatibility/2006">
          <mc:Choice Requires="x14">
            <control shapeId="1369" r:id="rId31" name="Check Box 2-2-2-5">
              <controlPr defaultSize="0" autoFill="0" autoLine="0" autoPict="0">
                <anchor moveWithCells="1">
                  <from>
                    <xdr:col>20</xdr:col>
                    <xdr:colOff>38100</xdr:colOff>
                    <xdr:row>62</xdr:row>
                    <xdr:rowOff>19050</xdr:rowOff>
                  </from>
                  <to>
                    <xdr:col>21</xdr:col>
                    <xdr:colOff>76200</xdr:colOff>
                    <xdr:row>63</xdr:row>
                    <xdr:rowOff>0</xdr:rowOff>
                  </to>
                </anchor>
              </controlPr>
            </control>
          </mc:Choice>
        </mc:AlternateContent>
        <mc:AlternateContent xmlns:mc="http://schemas.openxmlformats.org/markup-compatibility/2006">
          <mc:Choice Requires="x14">
            <control shapeId="1370" r:id="rId32" name="Check Box 2-2-2-6">
              <controlPr defaultSize="0" autoFill="0" autoLine="0" autoPict="0">
                <anchor moveWithCells="1">
                  <from>
                    <xdr:col>29</xdr:col>
                    <xdr:colOff>19050</xdr:colOff>
                    <xdr:row>62</xdr:row>
                    <xdr:rowOff>19050</xdr:rowOff>
                  </from>
                  <to>
                    <xdr:col>30</xdr:col>
                    <xdr:colOff>19050</xdr:colOff>
                    <xdr:row>63</xdr:row>
                    <xdr:rowOff>19050</xdr:rowOff>
                  </to>
                </anchor>
              </controlPr>
            </control>
          </mc:Choice>
        </mc:AlternateContent>
        <mc:AlternateContent xmlns:mc="http://schemas.openxmlformats.org/markup-compatibility/2006">
          <mc:Choice Requires="x14">
            <control shapeId="1378" r:id="rId33" name="Check Box 2-2-3-1">
              <controlPr defaultSize="0" autoFill="0" autoLine="0" autoPict="0">
                <anchor moveWithCells="1">
                  <from>
                    <xdr:col>20</xdr:col>
                    <xdr:colOff>38100</xdr:colOff>
                    <xdr:row>63</xdr:row>
                    <xdr:rowOff>19050</xdr:rowOff>
                  </from>
                  <to>
                    <xdr:col>21</xdr:col>
                    <xdr:colOff>57150</xdr:colOff>
                    <xdr:row>64</xdr:row>
                    <xdr:rowOff>19050</xdr:rowOff>
                  </to>
                </anchor>
              </controlPr>
            </control>
          </mc:Choice>
        </mc:AlternateContent>
        <mc:AlternateContent xmlns:mc="http://schemas.openxmlformats.org/markup-compatibility/2006">
          <mc:Choice Requires="x14">
            <control shapeId="1379" r:id="rId34" name="Check Box 2-2-3-2">
              <controlPr defaultSize="0" autoFill="0" autoLine="0" autoPict="0">
                <anchor moveWithCells="1">
                  <from>
                    <xdr:col>29</xdr:col>
                    <xdr:colOff>19050</xdr:colOff>
                    <xdr:row>63</xdr:row>
                    <xdr:rowOff>19050</xdr:rowOff>
                  </from>
                  <to>
                    <xdr:col>30</xdr:col>
                    <xdr:colOff>57150</xdr:colOff>
                    <xdr:row>63</xdr:row>
                    <xdr:rowOff>228600</xdr:rowOff>
                  </to>
                </anchor>
              </controlPr>
            </control>
          </mc:Choice>
        </mc:AlternateContent>
        <mc:AlternateContent xmlns:mc="http://schemas.openxmlformats.org/markup-compatibility/2006">
          <mc:Choice Requires="x14">
            <control shapeId="1380" r:id="rId35" name="Check Box 2-2-4">
              <controlPr defaultSize="0" autoFill="0" autoLine="0" autoPict="0">
                <anchor moveWithCells="1">
                  <from>
                    <xdr:col>20</xdr:col>
                    <xdr:colOff>38100</xdr:colOff>
                    <xdr:row>65</xdr:row>
                    <xdr:rowOff>28575</xdr:rowOff>
                  </from>
                  <to>
                    <xdr:col>21</xdr:col>
                    <xdr:colOff>57150</xdr:colOff>
                    <xdr:row>65</xdr:row>
                    <xdr:rowOff>257175</xdr:rowOff>
                  </to>
                </anchor>
              </controlPr>
            </control>
          </mc:Choice>
        </mc:AlternateContent>
        <mc:AlternateContent xmlns:mc="http://schemas.openxmlformats.org/markup-compatibility/2006">
          <mc:Choice Requires="x14">
            <control shapeId="1382" r:id="rId36" name="Check Box 2-2-5">
              <controlPr defaultSize="0" autoFill="0" autoLine="0" autoPict="0">
                <anchor moveWithCells="1">
                  <from>
                    <xdr:col>20</xdr:col>
                    <xdr:colOff>38100</xdr:colOff>
                    <xdr:row>66</xdr:row>
                    <xdr:rowOff>28575</xdr:rowOff>
                  </from>
                  <to>
                    <xdr:col>21</xdr:col>
                    <xdr:colOff>57150</xdr:colOff>
                    <xdr:row>66</xdr:row>
                    <xdr:rowOff>247650</xdr:rowOff>
                  </to>
                </anchor>
              </controlPr>
            </control>
          </mc:Choice>
        </mc:AlternateContent>
        <mc:AlternateContent xmlns:mc="http://schemas.openxmlformats.org/markup-compatibility/2006">
          <mc:Choice Requires="x14">
            <control shapeId="1384" r:id="rId37" name="Check Box 2-2-6-1">
              <controlPr defaultSize="0" autoFill="0" autoLine="0" autoPict="0">
                <anchor moveWithCells="1">
                  <from>
                    <xdr:col>20</xdr:col>
                    <xdr:colOff>38100</xdr:colOff>
                    <xdr:row>67</xdr:row>
                    <xdr:rowOff>28575</xdr:rowOff>
                  </from>
                  <to>
                    <xdr:col>21</xdr:col>
                    <xdr:colOff>57150</xdr:colOff>
                    <xdr:row>67</xdr:row>
                    <xdr:rowOff>257175</xdr:rowOff>
                  </to>
                </anchor>
              </controlPr>
            </control>
          </mc:Choice>
        </mc:AlternateContent>
        <mc:AlternateContent xmlns:mc="http://schemas.openxmlformats.org/markup-compatibility/2006">
          <mc:Choice Requires="x14">
            <control shapeId="1385" r:id="rId38" name="Check Box 2-2-6-2">
              <controlPr defaultSize="0" autoFill="0" autoLine="0" autoPict="0">
                <anchor moveWithCells="1">
                  <from>
                    <xdr:col>29</xdr:col>
                    <xdr:colOff>19050</xdr:colOff>
                    <xdr:row>67</xdr:row>
                    <xdr:rowOff>28575</xdr:rowOff>
                  </from>
                  <to>
                    <xdr:col>30</xdr:col>
                    <xdr:colOff>57150</xdr:colOff>
                    <xdr:row>67</xdr:row>
                    <xdr:rowOff>238125</xdr:rowOff>
                  </to>
                </anchor>
              </controlPr>
            </control>
          </mc:Choice>
        </mc:AlternateContent>
        <mc:AlternateContent xmlns:mc="http://schemas.openxmlformats.org/markup-compatibility/2006">
          <mc:Choice Requires="x14">
            <control shapeId="1386" r:id="rId39" name="Check Box 2-2-7">
              <controlPr defaultSize="0" autoFill="0" autoLine="0" autoPict="0">
                <anchor moveWithCells="1">
                  <from>
                    <xdr:col>20</xdr:col>
                    <xdr:colOff>38100</xdr:colOff>
                    <xdr:row>68</xdr:row>
                    <xdr:rowOff>28575</xdr:rowOff>
                  </from>
                  <to>
                    <xdr:col>21</xdr:col>
                    <xdr:colOff>57150</xdr:colOff>
                    <xdr:row>68</xdr:row>
                    <xdr:rowOff>247650</xdr:rowOff>
                  </to>
                </anchor>
              </controlPr>
            </control>
          </mc:Choice>
        </mc:AlternateContent>
        <mc:AlternateContent xmlns:mc="http://schemas.openxmlformats.org/markup-compatibility/2006">
          <mc:Choice Requires="x14">
            <control shapeId="1387" r:id="rId40" name="Check Box 2-2-8-1">
              <controlPr defaultSize="0" autoFill="0" autoLine="0" autoPict="0">
                <anchor moveWithCells="1">
                  <from>
                    <xdr:col>20</xdr:col>
                    <xdr:colOff>38100</xdr:colOff>
                    <xdr:row>69</xdr:row>
                    <xdr:rowOff>19050</xdr:rowOff>
                  </from>
                  <to>
                    <xdr:col>21</xdr:col>
                    <xdr:colOff>57150</xdr:colOff>
                    <xdr:row>70</xdr:row>
                    <xdr:rowOff>19050</xdr:rowOff>
                  </to>
                </anchor>
              </controlPr>
            </control>
          </mc:Choice>
        </mc:AlternateContent>
        <mc:AlternateContent xmlns:mc="http://schemas.openxmlformats.org/markup-compatibility/2006">
          <mc:Choice Requires="x14">
            <control shapeId="1388" r:id="rId41" name="Check Box 2-2-8-2">
              <controlPr defaultSize="0" autoFill="0" autoLine="0" autoPict="0">
                <anchor moveWithCells="1">
                  <from>
                    <xdr:col>20</xdr:col>
                    <xdr:colOff>38100</xdr:colOff>
                    <xdr:row>70</xdr:row>
                    <xdr:rowOff>19050</xdr:rowOff>
                  </from>
                  <to>
                    <xdr:col>21</xdr:col>
                    <xdr:colOff>76200</xdr:colOff>
                    <xdr:row>71</xdr:row>
                    <xdr:rowOff>0</xdr:rowOff>
                  </to>
                </anchor>
              </controlPr>
            </control>
          </mc:Choice>
        </mc:AlternateContent>
        <mc:AlternateContent xmlns:mc="http://schemas.openxmlformats.org/markup-compatibility/2006">
          <mc:Choice Requires="x14">
            <control shapeId="1389" r:id="rId42" name="Check Box 2-2-9">
              <controlPr defaultSize="0" autoFill="0" autoLine="0" autoPict="0">
                <anchor moveWithCells="1">
                  <from>
                    <xdr:col>20</xdr:col>
                    <xdr:colOff>38100</xdr:colOff>
                    <xdr:row>71</xdr:row>
                    <xdr:rowOff>28575</xdr:rowOff>
                  </from>
                  <to>
                    <xdr:col>21</xdr:col>
                    <xdr:colOff>57150</xdr:colOff>
                    <xdr:row>71</xdr:row>
                    <xdr:rowOff>247650</xdr:rowOff>
                  </to>
                </anchor>
              </controlPr>
            </control>
          </mc:Choice>
        </mc:AlternateContent>
        <mc:AlternateContent xmlns:mc="http://schemas.openxmlformats.org/markup-compatibility/2006">
          <mc:Choice Requires="x14">
            <control shapeId="1390" r:id="rId43" name="Check Box 2-2-10">
              <controlPr defaultSize="0" autoFill="0" autoLine="0" autoPict="0">
                <anchor moveWithCells="1">
                  <from>
                    <xdr:col>20</xdr:col>
                    <xdr:colOff>38100</xdr:colOff>
                    <xdr:row>72</xdr:row>
                    <xdr:rowOff>19050</xdr:rowOff>
                  </from>
                  <to>
                    <xdr:col>21</xdr:col>
                    <xdr:colOff>57150</xdr:colOff>
                    <xdr:row>73</xdr:row>
                    <xdr:rowOff>19050</xdr:rowOff>
                  </to>
                </anchor>
              </controlPr>
            </control>
          </mc:Choice>
        </mc:AlternateContent>
        <mc:AlternateContent xmlns:mc="http://schemas.openxmlformats.org/markup-compatibility/2006">
          <mc:Choice Requires="x14">
            <control shapeId="1392" r:id="rId44" name="Check Box 2-2-11">
              <controlPr defaultSize="0" autoFill="0" autoLine="0" autoPict="0">
                <anchor moveWithCells="1">
                  <from>
                    <xdr:col>20</xdr:col>
                    <xdr:colOff>38100</xdr:colOff>
                    <xdr:row>74</xdr:row>
                    <xdr:rowOff>28575</xdr:rowOff>
                  </from>
                  <to>
                    <xdr:col>21</xdr:col>
                    <xdr:colOff>57150</xdr:colOff>
                    <xdr:row>74</xdr:row>
                    <xdr:rowOff>247650</xdr:rowOff>
                  </to>
                </anchor>
              </controlPr>
            </control>
          </mc:Choice>
        </mc:AlternateContent>
        <mc:AlternateContent xmlns:mc="http://schemas.openxmlformats.org/markup-compatibility/2006">
          <mc:Choice Requires="x14">
            <control shapeId="1393" r:id="rId45" name="Check Box 2-2-12">
              <controlPr defaultSize="0" autoFill="0" autoLine="0" autoPict="0">
                <anchor moveWithCells="1">
                  <from>
                    <xdr:col>20</xdr:col>
                    <xdr:colOff>38100</xdr:colOff>
                    <xdr:row>75</xdr:row>
                    <xdr:rowOff>28575</xdr:rowOff>
                  </from>
                  <to>
                    <xdr:col>21</xdr:col>
                    <xdr:colOff>57150</xdr:colOff>
                    <xdr:row>75</xdr:row>
                    <xdr:rowOff>247650</xdr:rowOff>
                  </to>
                </anchor>
              </controlPr>
            </control>
          </mc:Choice>
        </mc:AlternateContent>
        <mc:AlternateContent xmlns:mc="http://schemas.openxmlformats.org/markup-compatibility/2006">
          <mc:Choice Requires="x14">
            <control shapeId="1395" r:id="rId46" name="Check Box 2-2-13-1">
              <controlPr defaultSize="0" autoFill="0" autoLine="0" autoPict="0">
                <anchor moveWithCells="1">
                  <from>
                    <xdr:col>20</xdr:col>
                    <xdr:colOff>38100</xdr:colOff>
                    <xdr:row>76</xdr:row>
                    <xdr:rowOff>19050</xdr:rowOff>
                  </from>
                  <to>
                    <xdr:col>21</xdr:col>
                    <xdr:colOff>57150</xdr:colOff>
                    <xdr:row>77</xdr:row>
                    <xdr:rowOff>19050</xdr:rowOff>
                  </to>
                </anchor>
              </controlPr>
            </control>
          </mc:Choice>
        </mc:AlternateContent>
        <mc:AlternateContent xmlns:mc="http://schemas.openxmlformats.org/markup-compatibility/2006">
          <mc:Choice Requires="x14">
            <control shapeId="1396" r:id="rId47" name="Check Box 2-2-13-2">
              <controlPr defaultSize="0" autoFill="0" autoLine="0" autoPict="0">
                <anchor moveWithCells="1">
                  <from>
                    <xdr:col>29</xdr:col>
                    <xdr:colOff>19050</xdr:colOff>
                    <xdr:row>76</xdr:row>
                    <xdr:rowOff>19050</xdr:rowOff>
                  </from>
                  <to>
                    <xdr:col>30</xdr:col>
                    <xdr:colOff>57150</xdr:colOff>
                    <xdr:row>77</xdr:row>
                    <xdr:rowOff>0</xdr:rowOff>
                  </to>
                </anchor>
              </controlPr>
            </control>
          </mc:Choice>
        </mc:AlternateContent>
        <mc:AlternateContent xmlns:mc="http://schemas.openxmlformats.org/markup-compatibility/2006">
          <mc:Choice Requires="x14">
            <control shapeId="1397" r:id="rId48" name="Check Box 2-2-13-3">
              <controlPr defaultSize="0" autoFill="0" autoLine="0" autoPict="0">
                <anchor moveWithCells="1">
                  <from>
                    <xdr:col>20</xdr:col>
                    <xdr:colOff>38100</xdr:colOff>
                    <xdr:row>77</xdr:row>
                    <xdr:rowOff>19050</xdr:rowOff>
                  </from>
                  <to>
                    <xdr:col>21</xdr:col>
                    <xdr:colOff>76200</xdr:colOff>
                    <xdr:row>78</xdr:row>
                    <xdr:rowOff>0</xdr:rowOff>
                  </to>
                </anchor>
              </controlPr>
            </control>
          </mc:Choice>
        </mc:AlternateContent>
        <mc:AlternateContent xmlns:mc="http://schemas.openxmlformats.org/markup-compatibility/2006">
          <mc:Choice Requires="x14">
            <control shapeId="1398" r:id="rId49" name="Check Box 2-2-13-4">
              <controlPr defaultSize="0" autoFill="0" autoLine="0" autoPict="0">
                <anchor moveWithCells="1">
                  <from>
                    <xdr:col>29</xdr:col>
                    <xdr:colOff>19050</xdr:colOff>
                    <xdr:row>77</xdr:row>
                    <xdr:rowOff>19050</xdr:rowOff>
                  </from>
                  <to>
                    <xdr:col>30</xdr:col>
                    <xdr:colOff>19050</xdr:colOff>
                    <xdr:row>78</xdr:row>
                    <xdr:rowOff>19050</xdr:rowOff>
                  </to>
                </anchor>
              </controlPr>
            </control>
          </mc:Choice>
        </mc:AlternateContent>
        <mc:AlternateContent xmlns:mc="http://schemas.openxmlformats.org/markup-compatibility/2006">
          <mc:Choice Requires="x14">
            <control shapeId="1399" r:id="rId50" name="Check Box 2-2-13-5">
              <controlPr defaultSize="0" autoFill="0" autoLine="0" autoPict="0">
                <anchor moveWithCells="1">
                  <from>
                    <xdr:col>20</xdr:col>
                    <xdr:colOff>38100</xdr:colOff>
                    <xdr:row>78</xdr:row>
                    <xdr:rowOff>19050</xdr:rowOff>
                  </from>
                  <to>
                    <xdr:col>21</xdr:col>
                    <xdr:colOff>76200</xdr:colOff>
                    <xdr:row>79</xdr:row>
                    <xdr:rowOff>0</xdr:rowOff>
                  </to>
                </anchor>
              </controlPr>
            </control>
          </mc:Choice>
        </mc:AlternateContent>
        <mc:AlternateContent xmlns:mc="http://schemas.openxmlformats.org/markup-compatibility/2006">
          <mc:Choice Requires="x14">
            <control shapeId="1405" r:id="rId51" name="Check Box 2-2-141-1">
              <controlPr defaultSize="0" autoFill="0" autoLine="0" autoPict="0">
                <anchor moveWithCells="1">
                  <from>
                    <xdr:col>23</xdr:col>
                    <xdr:colOff>38100</xdr:colOff>
                    <xdr:row>79</xdr:row>
                    <xdr:rowOff>19050</xdr:rowOff>
                  </from>
                  <to>
                    <xdr:col>24</xdr:col>
                    <xdr:colOff>57150</xdr:colOff>
                    <xdr:row>80</xdr:row>
                    <xdr:rowOff>19050</xdr:rowOff>
                  </to>
                </anchor>
              </controlPr>
            </control>
          </mc:Choice>
        </mc:AlternateContent>
        <mc:AlternateContent xmlns:mc="http://schemas.openxmlformats.org/markup-compatibility/2006">
          <mc:Choice Requires="x14">
            <control shapeId="1406" r:id="rId52" name="Check Box 2-2-141-2">
              <controlPr defaultSize="0" autoFill="0" autoLine="0" autoPict="0">
                <anchor moveWithCells="1">
                  <from>
                    <xdr:col>31</xdr:col>
                    <xdr:colOff>57150</xdr:colOff>
                    <xdr:row>79</xdr:row>
                    <xdr:rowOff>19050</xdr:rowOff>
                  </from>
                  <to>
                    <xdr:col>32</xdr:col>
                    <xdr:colOff>95250</xdr:colOff>
                    <xdr:row>79</xdr:row>
                    <xdr:rowOff>228600</xdr:rowOff>
                  </to>
                </anchor>
              </controlPr>
            </control>
          </mc:Choice>
        </mc:AlternateContent>
        <mc:AlternateContent xmlns:mc="http://schemas.openxmlformats.org/markup-compatibility/2006">
          <mc:Choice Requires="x14">
            <control shapeId="1407" r:id="rId53" name="Check Box 2-2-141-3">
              <controlPr defaultSize="0" autoFill="0" autoLine="0" autoPict="0">
                <anchor moveWithCells="1">
                  <from>
                    <xdr:col>23</xdr:col>
                    <xdr:colOff>38100</xdr:colOff>
                    <xdr:row>80</xdr:row>
                    <xdr:rowOff>19050</xdr:rowOff>
                  </from>
                  <to>
                    <xdr:col>24</xdr:col>
                    <xdr:colOff>57150</xdr:colOff>
                    <xdr:row>81</xdr:row>
                    <xdr:rowOff>19050</xdr:rowOff>
                  </to>
                </anchor>
              </controlPr>
            </control>
          </mc:Choice>
        </mc:AlternateContent>
        <mc:AlternateContent xmlns:mc="http://schemas.openxmlformats.org/markup-compatibility/2006">
          <mc:Choice Requires="x14">
            <control shapeId="1408" r:id="rId54" name="Check Box 2-2-141-4">
              <controlPr defaultSize="0" autoFill="0" autoLine="0" autoPict="0">
                <anchor moveWithCells="1">
                  <from>
                    <xdr:col>31</xdr:col>
                    <xdr:colOff>57150</xdr:colOff>
                    <xdr:row>80</xdr:row>
                    <xdr:rowOff>19050</xdr:rowOff>
                  </from>
                  <to>
                    <xdr:col>32</xdr:col>
                    <xdr:colOff>95250</xdr:colOff>
                    <xdr:row>80</xdr:row>
                    <xdr:rowOff>228600</xdr:rowOff>
                  </to>
                </anchor>
              </controlPr>
            </control>
          </mc:Choice>
        </mc:AlternateContent>
        <mc:AlternateContent xmlns:mc="http://schemas.openxmlformats.org/markup-compatibility/2006">
          <mc:Choice Requires="x14">
            <control shapeId="1410" r:id="rId55" name="Check Box 2-2-141-5">
              <controlPr defaultSize="0" autoFill="0" autoLine="0" autoPict="0">
                <anchor moveWithCells="1">
                  <from>
                    <xdr:col>23</xdr:col>
                    <xdr:colOff>38100</xdr:colOff>
                    <xdr:row>81</xdr:row>
                    <xdr:rowOff>19050</xdr:rowOff>
                  </from>
                  <to>
                    <xdr:col>24</xdr:col>
                    <xdr:colOff>57150</xdr:colOff>
                    <xdr:row>82</xdr:row>
                    <xdr:rowOff>19050</xdr:rowOff>
                  </to>
                </anchor>
              </controlPr>
            </control>
          </mc:Choice>
        </mc:AlternateContent>
        <mc:AlternateContent xmlns:mc="http://schemas.openxmlformats.org/markup-compatibility/2006">
          <mc:Choice Requires="x14">
            <control shapeId="1411" r:id="rId56" name="Check Box 2-2-142-1">
              <controlPr defaultSize="0" autoFill="0" autoLine="0" autoPict="0">
                <anchor moveWithCells="1">
                  <from>
                    <xdr:col>23</xdr:col>
                    <xdr:colOff>38100</xdr:colOff>
                    <xdr:row>82</xdr:row>
                    <xdr:rowOff>19050</xdr:rowOff>
                  </from>
                  <to>
                    <xdr:col>24</xdr:col>
                    <xdr:colOff>57150</xdr:colOff>
                    <xdr:row>83</xdr:row>
                    <xdr:rowOff>19050</xdr:rowOff>
                  </to>
                </anchor>
              </controlPr>
            </control>
          </mc:Choice>
        </mc:AlternateContent>
        <mc:AlternateContent xmlns:mc="http://schemas.openxmlformats.org/markup-compatibility/2006">
          <mc:Choice Requires="x14">
            <control shapeId="1412" r:id="rId57" name="Check Box 2-2-142-2">
              <controlPr defaultSize="0" autoFill="0" autoLine="0" autoPict="0">
                <anchor moveWithCells="1">
                  <from>
                    <xdr:col>31</xdr:col>
                    <xdr:colOff>57150</xdr:colOff>
                    <xdr:row>82</xdr:row>
                    <xdr:rowOff>19050</xdr:rowOff>
                  </from>
                  <to>
                    <xdr:col>32</xdr:col>
                    <xdr:colOff>95250</xdr:colOff>
                    <xdr:row>83</xdr:row>
                    <xdr:rowOff>0</xdr:rowOff>
                  </to>
                </anchor>
              </controlPr>
            </control>
          </mc:Choice>
        </mc:AlternateContent>
        <mc:AlternateContent xmlns:mc="http://schemas.openxmlformats.org/markup-compatibility/2006">
          <mc:Choice Requires="x14">
            <control shapeId="1413" r:id="rId58" name="Check Box 2-2-142-3">
              <controlPr defaultSize="0" autoFill="0" autoLine="0" autoPict="0">
                <anchor moveWithCells="1">
                  <from>
                    <xdr:col>23</xdr:col>
                    <xdr:colOff>38100</xdr:colOff>
                    <xdr:row>83</xdr:row>
                    <xdr:rowOff>19050</xdr:rowOff>
                  </from>
                  <to>
                    <xdr:col>24</xdr:col>
                    <xdr:colOff>57150</xdr:colOff>
                    <xdr:row>84</xdr:row>
                    <xdr:rowOff>19050</xdr:rowOff>
                  </to>
                </anchor>
              </controlPr>
            </control>
          </mc:Choice>
        </mc:AlternateContent>
        <mc:AlternateContent xmlns:mc="http://schemas.openxmlformats.org/markup-compatibility/2006">
          <mc:Choice Requires="x14">
            <control shapeId="1414" r:id="rId59" name="Check Box 2-2-142-4">
              <controlPr defaultSize="0" autoFill="0" autoLine="0" autoPict="0">
                <anchor moveWithCells="1">
                  <from>
                    <xdr:col>31</xdr:col>
                    <xdr:colOff>57150</xdr:colOff>
                    <xdr:row>83</xdr:row>
                    <xdr:rowOff>19050</xdr:rowOff>
                  </from>
                  <to>
                    <xdr:col>32</xdr:col>
                    <xdr:colOff>95250</xdr:colOff>
                    <xdr:row>84</xdr:row>
                    <xdr:rowOff>0</xdr:rowOff>
                  </to>
                </anchor>
              </controlPr>
            </control>
          </mc:Choice>
        </mc:AlternateContent>
        <mc:AlternateContent xmlns:mc="http://schemas.openxmlformats.org/markup-compatibility/2006">
          <mc:Choice Requires="x14">
            <control shapeId="1415" r:id="rId60" name="Check Box 2-2-142-5">
              <controlPr defaultSize="0" autoFill="0" autoLine="0" autoPict="0">
                <anchor moveWithCells="1">
                  <from>
                    <xdr:col>23</xdr:col>
                    <xdr:colOff>38100</xdr:colOff>
                    <xdr:row>84</xdr:row>
                    <xdr:rowOff>19050</xdr:rowOff>
                  </from>
                  <to>
                    <xdr:col>24</xdr:col>
                    <xdr:colOff>57150</xdr:colOff>
                    <xdr:row>85</xdr:row>
                    <xdr:rowOff>19050</xdr:rowOff>
                  </to>
                </anchor>
              </controlPr>
            </control>
          </mc:Choice>
        </mc:AlternateContent>
        <mc:AlternateContent xmlns:mc="http://schemas.openxmlformats.org/markup-compatibility/2006">
          <mc:Choice Requires="x14">
            <control shapeId="1417" r:id="rId61" name="Check Box 2-2-143">
              <controlPr defaultSize="0" autoFill="0" autoLine="0" autoPict="0">
                <anchor moveWithCells="1">
                  <from>
                    <xdr:col>23</xdr:col>
                    <xdr:colOff>38100</xdr:colOff>
                    <xdr:row>85</xdr:row>
                    <xdr:rowOff>19050</xdr:rowOff>
                  </from>
                  <to>
                    <xdr:col>24</xdr:col>
                    <xdr:colOff>57150</xdr:colOff>
                    <xdr:row>86</xdr:row>
                    <xdr:rowOff>19050</xdr:rowOff>
                  </to>
                </anchor>
              </controlPr>
            </control>
          </mc:Choice>
        </mc:AlternateContent>
        <mc:AlternateContent xmlns:mc="http://schemas.openxmlformats.org/markup-compatibility/2006">
          <mc:Choice Requires="x14">
            <control shapeId="1419" r:id="rId62" name="Check Box 2-2-144">
              <controlPr defaultSize="0" autoFill="0" autoLine="0" autoPict="0">
                <anchor moveWithCells="1">
                  <from>
                    <xdr:col>23</xdr:col>
                    <xdr:colOff>38100</xdr:colOff>
                    <xdr:row>86</xdr:row>
                    <xdr:rowOff>19050</xdr:rowOff>
                  </from>
                  <to>
                    <xdr:col>24</xdr:col>
                    <xdr:colOff>57150</xdr:colOff>
                    <xdr:row>87</xdr:row>
                    <xdr:rowOff>19050</xdr:rowOff>
                  </to>
                </anchor>
              </controlPr>
            </control>
          </mc:Choice>
        </mc:AlternateContent>
        <mc:AlternateContent xmlns:mc="http://schemas.openxmlformats.org/markup-compatibility/2006">
          <mc:Choice Requires="x14">
            <control shapeId="1421" r:id="rId63" name="Check Box 2-2-151-1">
              <controlPr defaultSize="0" autoFill="0" autoLine="0" autoPict="0">
                <anchor moveWithCells="1">
                  <from>
                    <xdr:col>23</xdr:col>
                    <xdr:colOff>38100</xdr:colOff>
                    <xdr:row>87</xdr:row>
                    <xdr:rowOff>19050</xdr:rowOff>
                  </from>
                  <to>
                    <xdr:col>24</xdr:col>
                    <xdr:colOff>57150</xdr:colOff>
                    <xdr:row>88</xdr:row>
                    <xdr:rowOff>19050</xdr:rowOff>
                  </to>
                </anchor>
              </controlPr>
            </control>
          </mc:Choice>
        </mc:AlternateContent>
        <mc:AlternateContent xmlns:mc="http://schemas.openxmlformats.org/markup-compatibility/2006">
          <mc:Choice Requires="x14">
            <control shapeId="1422" r:id="rId64" name="Check Box 2-2-151-2">
              <controlPr defaultSize="0" autoFill="0" autoLine="0" autoPict="0">
                <anchor moveWithCells="1">
                  <from>
                    <xdr:col>31</xdr:col>
                    <xdr:colOff>57150</xdr:colOff>
                    <xdr:row>87</xdr:row>
                    <xdr:rowOff>19050</xdr:rowOff>
                  </from>
                  <to>
                    <xdr:col>32</xdr:col>
                    <xdr:colOff>95250</xdr:colOff>
                    <xdr:row>88</xdr:row>
                    <xdr:rowOff>0</xdr:rowOff>
                  </to>
                </anchor>
              </controlPr>
            </control>
          </mc:Choice>
        </mc:AlternateContent>
        <mc:AlternateContent xmlns:mc="http://schemas.openxmlformats.org/markup-compatibility/2006">
          <mc:Choice Requires="x14">
            <control shapeId="1423" r:id="rId65" name="Check Box 2-2-151-3">
              <controlPr defaultSize="0" autoFill="0" autoLine="0" autoPict="0">
                <anchor moveWithCells="1">
                  <from>
                    <xdr:col>23</xdr:col>
                    <xdr:colOff>38100</xdr:colOff>
                    <xdr:row>88</xdr:row>
                    <xdr:rowOff>19050</xdr:rowOff>
                  </from>
                  <to>
                    <xdr:col>24</xdr:col>
                    <xdr:colOff>57150</xdr:colOff>
                    <xdr:row>89</xdr:row>
                    <xdr:rowOff>19050</xdr:rowOff>
                  </to>
                </anchor>
              </controlPr>
            </control>
          </mc:Choice>
        </mc:AlternateContent>
        <mc:AlternateContent xmlns:mc="http://schemas.openxmlformats.org/markup-compatibility/2006">
          <mc:Choice Requires="x14">
            <control shapeId="1424" r:id="rId66" name="Check Box 2-2-151-4">
              <controlPr defaultSize="0" autoFill="0" autoLine="0" autoPict="0">
                <anchor moveWithCells="1">
                  <from>
                    <xdr:col>31</xdr:col>
                    <xdr:colOff>57150</xdr:colOff>
                    <xdr:row>88</xdr:row>
                    <xdr:rowOff>19050</xdr:rowOff>
                  </from>
                  <to>
                    <xdr:col>32</xdr:col>
                    <xdr:colOff>95250</xdr:colOff>
                    <xdr:row>89</xdr:row>
                    <xdr:rowOff>0</xdr:rowOff>
                  </to>
                </anchor>
              </controlPr>
            </control>
          </mc:Choice>
        </mc:AlternateContent>
        <mc:AlternateContent xmlns:mc="http://schemas.openxmlformats.org/markup-compatibility/2006">
          <mc:Choice Requires="x14">
            <control shapeId="1426" r:id="rId67" name="Check Box 2-2-152-1">
              <controlPr defaultSize="0" autoFill="0" autoLine="0" autoPict="0">
                <anchor moveWithCells="1">
                  <from>
                    <xdr:col>23</xdr:col>
                    <xdr:colOff>38100</xdr:colOff>
                    <xdr:row>89</xdr:row>
                    <xdr:rowOff>19050</xdr:rowOff>
                  </from>
                  <to>
                    <xdr:col>24</xdr:col>
                    <xdr:colOff>57150</xdr:colOff>
                    <xdr:row>90</xdr:row>
                    <xdr:rowOff>19050</xdr:rowOff>
                  </to>
                </anchor>
              </controlPr>
            </control>
          </mc:Choice>
        </mc:AlternateContent>
        <mc:AlternateContent xmlns:mc="http://schemas.openxmlformats.org/markup-compatibility/2006">
          <mc:Choice Requires="x14">
            <control shapeId="1427" r:id="rId68" name="Check Box 2-2-152-2">
              <controlPr defaultSize="0" autoFill="0" autoLine="0" autoPict="0">
                <anchor moveWithCells="1">
                  <from>
                    <xdr:col>31</xdr:col>
                    <xdr:colOff>57150</xdr:colOff>
                    <xdr:row>89</xdr:row>
                    <xdr:rowOff>19050</xdr:rowOff>
                  </from>
                  <to>
                    <xdr:col>32</xdr:col>
                    <xdr:colOff>95250</xdr:colOff>
                    <xdr:row>90</xdr:row>
                    <xdr:rowOff>0</xdr:rowOff>
                  </to>
                </anchor>
              </controlPr>
            </control>
          </mc:Choice>
        </mc:AlternateContent>
        <mc:AlternateContent xmlns:mc="http://schemas.openxmlformats.org/markup-compatibility/2006">
          <mc:Choice Requires="x14">
            <control shapeId="1428" r:id="rId69" name="Check Box 2-2-152-3">
              <controlPr defaultSize="0" autoFill="0" autoLine="0" autoPict="0">
                <anchor moveWithCells="1">
                  <from>
                    <xdr:col>23</xdr:col>
                    <xdr:colOff>38100</xdr:colOff>
                    <xdr:row>90</xdr:row>
                    <xdr:rowOff>19050</xdr:rowOff>
                  </from>
                  <to>
                    <xdr:col>24</xdr:col>
                    <xdr:colOff>57150</xdr:colOff>
                    <xdr:row>91</xdr:row>
                    <xdr:rowOff>19050</xdr:rowOff>
                  </to>
                </anchor>
              </controlPr>
            </control>
          </mc:Choice>
        </mc:AlternateContent>
        <mc:AlternateContent xmlns:mc="http://schemas.openxmlformats.org/markup-compatibility/2006">
          <mc:Choice Requires="x14">
            <control shapeId="1429" r:id="rId70" name="Check Box 2-2-152-4">
              <controlPr defaultSize="0" autoFill="0" autoLine="0" autoPict="0">
                <anchor moveWithCells="1">
                  <from>
                    <xdr:col>31</xdr:col>
                    <xdr:colOff>57150</xdr:colOff>
                    <xdr:row>90</xdr:row>
                    <xdr:rowOff>19050</xdr:rowOff>
                  </from>
                  <to>
                    <xdr:col>32</xdr:col>
                    <xdr:colOff>95250</xdr:colOff>
                    <xdr:row>91</xdr:row>
                    <xdr:rowOff>0</xdr:rowOff>
                  </to>
                </anchor>
              </controlPr>
            </control>
          </mc:Choice>
        </mc:AlternateContent>
        <mc:AlternateContent xmlns:mc="http://schemas.openxmlformats.org/markup-compatibility/2006">
          <mc:Choice Requires="x14">
            <control shapeId="1431" r:id="rId71" name="Check Box 2-2-153-1">
              <controlPr defaultSize="0" autoFill="0" autoLine="0" autoPict="0">
                <anchor moveWithCells="1">
                  <from>
                    <xdr:col>23</xdr:col>
                    <xdr:colOff>38100</xdr:colOff>
                    <xdr:row>91</xdr:row>
                    <xdr:rowOff>19050</xdr:rowOff>
                  </from>
                  <to>
                    <xdr:col>24</xdr:col>
                    <xdr:colOff>57150</xdr:colOff>
                    <xdr:row>92</xdr:row>
                    <xdr:rowOff>19050</xdr:rowOff>
                  </to>
                </anchor>
              </controlPr>
            </control>
          </mc:Choice>
        </mc:AlternateContent>
        <mc:AlternateContent xmlns:mc="http://schemas.openxmlformats.org/markup-compatibility/2006">
          <mc:Choice Requires="x14">
            <control shapeId="1432" r:id="rId72" name="Check Box 2-2-153-2">
              <controlPr defaultSize="0" autoFill="0" autoLine="0" autoPict="0">
                <anchor moveWithCells="1">
                  <from>
                    <xdr:col>31</xdr:col>
                    <xdr:colOff>57150</xdr:colOff>
                    <xdr:row>91</xdr:row>
                    <xdr:rowOff>19050</xdr:rowOff>
                  </from>
                  <to>
                    <xdr:col>32</xdr:col>
                    <xdr:colOff>95250</xdr:colOff>
                    <xdr:row>92</xdr:row>
                    <xdr:rowOff>0</xdr:rowOff>
                  </to>
                </anchor>
              </controlPr>
            </control>
          </mc:Choice>
        </mc:AlternateContent>
        <mc:AlternateContent xmlns:mc="http://schemas.openxmlformats.org/markup-compatibility/2006">
          <mc:Choice Requires="x14">
            <control shapeId="1433" r:id="rId73" name="Check Box 2-2-153-3">
              <controlPr defaultSize="0" autoFill="0" autoLine="0" autoPict="0">
                <anchor moveWithCells="1">
                  <from>
                    <xdr:col>23</xdr:col>
                    <xdr:colOff>38100</xdr:colOff>
                    <xdr:row>92</xdr:row>
                    <xdr:rowOff>19050</xdr:rowOff>
                  </from>
                  <to>
                    <xdr:col>24</xdr:col>
                    <xdr:colOff>57150</xdr:colOff>
                    <xdr:row>93</xdr:row>
                    <xdr:rowOff>19050</xdr:rowOff>
                  </to>
                </anchor>
              </controlPr>
            </control>
          </mc:Choice>
        </mc:AlternateContent>
        <mc:AlternateContent xmlns:mc="http://schemas.openxmlformats.org/markup-compatibility/2006">
          <mc:Choice Requires="x14">
            <control shapeId="1434" r:id="rId74" name="Check Box 2-2-153-4">
              <controlPr defaultSize="0" autoFill="0" autoLine="0" autoPict="0">
                <anchor moveWithCells="1">
                  <from>
                    <xdr:col>31</xdr:col>
                    <xdr:colOff>57150</xdr:colOff>
                    <xdr:row>92</xdr:row>
                    <xdr:rowOff>19050</xdr:rowOff>
                  </from>
                  <to>
                    <xdr:col>32</xdr:col>
                    <xdr:colOff>95250</xdr:colOff>
                    <xdr:row>93</xdr:row>
                    <xdr:rowOff>0</xdr:rowOff>
                  </to>
                </anchor>
              </controlPr>
            </control>
          </mc:Choice>
        </mc:AlternateContent>
        <mc:AlternateContent xmlns:mc="http://schemas.openxmlformats.org/markup-compatibility/2006">
          <mc:Choice Requires="x14">
            <control shapeId="1436" r:id="rId75" name="Check Box 2-2-154-1">
              <controlPr defaultSize="0" autoFill="0" autoLine="0" autoPict="0">
                <anchor moveWithCells="1">
                  <from>
                    <xdr:col>23</xdr:col>
                    <xdr:colOff>38100</xdr:colOff>
                    <xdr:row>93</xdr:row>
                    <xdr:rowOff>19050</xdr:rowOff>
                  </from>
                  <to>
                    <xdr:col>24</xdr:col>
                    <xdr:colOff>57150</xdr:colOff>
                    <xdr:row>94</xdr:row>
                    <xdr:rowOff>19050</xdr:rowOff>
                  </to>
                </anchor>
              </controlPr>
            </control>
          </mc:Choice>
        </mc:AlternateContent>
        <mc:AlternateContent xmlns:mc="http://schemas.openxmlformats.org/markup-compatibility/2006">
          <mc:Choice Requires="x14">
            <control shapeId="1437" r:id="rId76" name="Check Box 2-2-154-2">
              <controlPr defaultSize="0" autoFill="0" autoLine="0" autoPict="0">
                <anchor moveWithCells="1">
                  <from>
                    <xdr:col>31</xdr:col>
                    <xdr:colOff>57150</xdr:colOff>
                    <xdr:row>93</xdr:row>
                    <xdr:rowOff>19050</xdr:rowOff>
                  </from>
                  <to>
                    <xdr:col>32</xdr:col>
                    <xdr:colOff>95250</xdr:colOff>
                    <xdr:row>94</xdr:row>
                    <xdr:rowOff>0</xdr:rowOff>
                  </to>
                </anchor>
              </controlPr>
            </control>
          </mc:Choice>
        </mc:AlternateContent>
        <mc:AlternateContent xmlns:mc="http://schemas.openxmlformats.org/markup-compatibility/2006">
          <mc:Choice Requires="x14">
            <control shapeId="1438" r:id="rId77" name="Check Box 2-2-154-3">
              <controlPr defaultSize="0" autoFill="0" autoLine="0" autoPict="0">
                <anchor moveWithCells="1">
                  <from>
                    <xdr:col>23</xdr:col>
                    <xdr:colOff>38100</xdr:colOff>
                    <xdr:row>94</xdr:row>
                    <xdr:rowOff>19050</xdr:rowOff>
                  </from>
                  <to>
                    <xdr:col>24</xdr:col>
                    <xdr:colOff>57150</xdr:colOff>
                    <xdr:row>95</xdr:row>
                    <xdr:rowOff>19050</xdr:rowOff>
                  </to>
                </anchor>
              </controlPr>
            </control>
          </mc:Choice>
        </mc:AlternateContent>
        <mc:AlternateContent xmlns:mc="http://schemas.openxmlformats.org/markup-compatibility/2006">
          <mc:Choice Requires="x14">
            <control shapeId="1439" r:id="rId78" name="Check Box 2-2-154-4">
              <controlPr defaultSize="0" autoFill="0" autoLine="0" autoPict="0">
                <anchor moveWithCells="1">
                  <from>
                    <xdr:col>31</xdr:col>
                    <xdr:colOff>57150</xdr:colOff>
                    <xdr:row>94</xdr:row>
                    <xdr:rowOff>19050</xdr:rowOff>
                  </from>
                  <to>
                    <xdr:col>32</xdr:col>
                    <xdr:colOff>95250</xdr:colOff>
                    <xdr:row>95</xdr:row>
                    <xdr:rowOff>0</xdr:rowOff>
                  </to>
                </anchor>
              </controlPr>
            </control>
          </mc:Choice>
        </mc:AlternateContent>
        <mc:AlternateContent xmlns:mc="http://schemas.openxmlformats.org/markup-compatibility/2006">
          <mc:Choice Requires="x14">
            <control shapeId="1440" r:id="rId79" name="Check Box 2-2-16-1">
              <controlPr defaultSize="0" autoFill="0" autoLine="0" autoPict="0">
                <anchor moveWithCells="1">
                  <from>
                    <xdr:col>20</xdr:col>
                    <xdr:colOff>38100</xdr:colOff>
                    <xdr:row>95</xdr:row>
                    <xdr:rowOff>28575</xdr:rowOff>
                  </from>
                  <to>
                    <xdr:col>21</xdr:col>
                    <xdr:colOff>57150</xdr:colOff>
                    <xdr:row>95</xdr:row>
                    <xdr:rowOff>247650</xdr:rowOff>
                  </to>
                </anchor>
              </controlPr>
            </control>
          </mc:Choice>
        </mc:AlternateContent>
        <mc:AlternateContent xmlns:mc="http://schemas.openxmlformats.org/markup-compatibility/2006">
          <mc:Choice Requires="x14">
            <control shapeId="1441" r:id="rId80" name="Check Box 2-2-16-2">
              <controlPr defaultSize="0" autoFill="0" autoLine="0" autoPict="0">
                <anchor moveWithCells="1">
                  <from>
                    <xdr:col>29</xdr:col>
                    <xdr:colOff>19050</xdr:colOff>
                    <xdr:row>95</xdr:row>
                    <xdr:rowOff>28575</xdr:rowOff>
                  </from>
                  <to>
                    <xdr:col>30</xdr:col>
                    <xdr:colOff>57150</xdr:colOff>
                    <xdr:row>95</xdr:row>
                    <xdr:rowOff>247650</xdr:rowOff>
                  </to>
                </anchor>
              </controlPr>
            </control>
          </mc:Choice>
        </mc:AlternateContent>
        <mc:AlternateContent xmlns:mc="http://schemas.openxmlformats.org/markup-compatibility/2006">
          <mc:Choice Requires="x14">
            <control shapeId="1443" r:id="rId81" name="Check Box 2-2-17-1">
              <controlPr defaultSize="0" autoFill="0" autoLine="0" autoPict="0">
                <anchor moveWithCells="1">
                  <from>
                    <xdr:col>20</xdr:col>
                    <xdr:colOff>38100</xdr:colOff>
                    <xdr:row>96</xdr:row>
                    <xdr:rowOff>28575</xdr:rowOff>
                  </from>
                  <to>
                    <xdr:col>21</xdr:col>
                    <xdr:colOff>57150</xdr:colOff>
                    <xdr:row>96</xdr:row>
                    <xdr:rowOff>247650</xdr:rowOff>
                  </to>
                </anchor>
              </controlPr>
            </control>
          </mc:Choice>
        </mc:AlternateContent>
        <mc:AlternateContent xmlns:mc="http://schemas.openxmlformats.org/markup-compatibility/2006">
          <mc:Choice Requires="x14">
            <control shapeId="1444" r:id="rId82" name="Check Box 2-2-17-2">
              <controlPr defaultSize="0" autoFill="0" autoLine="0" autoPict="0">
                <anchor moveWithCells="1">
                  <from>
                    <xdr:col>29</xdr:col>
                    <xdr:colOff>19050</xdr:colOff>
                    <xdr:row>96</xdr:row>
                    <xdr:rowOff>28575</xdr:rowOff>
                  </from>
                  <to>
                    <xdr:col>30</xdr:col>
                    <xdr:colOff>57150</xdr:colOff>
                    <xdr:row>96</xdr:row>
                    <xdr:rowOff>247650</xdr:rowOff>
                  </to>
                </anchor>
              </controlPr>
            </control>
          </mc:Choice>
        </mc:AlternateContent>
        <mc:AlternateContent xmlns:mc="http://schemas.openxmlformats.org/markup-compatibility/2006">
          <mc:Choice Requires="x14">
            <control shapeId="1445" r:id="rId83" name="Check Box 2-2-18">
              <controlPr defaultSize="0" autoFill="0" autoLine="0" autoPict="0">
                <anchor moveWithCells="1">
                  <from>
                    <xdr:col>20</xdr:col>
                    <xdr:colOff>38100</xdr:colOff>
                    <xdr:row>97</xdr:row>
                    <xdr:rowOff>28575</xdr:rowOff>
                  </from>
                  <to>
                    <xdr:col>21</xdr:col>
                    <xdr:colOff>57150</xdr:colOff>
                    <xdr:row>97</xdr:row>
                    <xdr:rowOff>247650</xdr:rowOff>
                  </to>
                </anchor>
              </controlPr>
            </control>
          </mc:Choice>
        </mc:AlternateContent>
        <mc:AlternateContent xmlns:mc="http://schemas.openxmlformats.org/markup-compatibility/2006">
          <mc:Choice Requires="x14">
            <control shapeId="1446" r:id="rId84" name="Check Box 2-2-19-1">
              <controlPr defaultSize="0" autoFill="0" autoLine="0" autoPict="0">
                <anchor moveWithCells="1">
                  <from>
                    <xdr:col>20</xdr:col>
                    <xdr:colOff>38100</xdr:colOff>
                    <xdr:row>98</xdr:row>
                    <xdr:rowOff>28575</xdr:rowOff>
                  </from>
                  <to>
                    <xdr:col>21</xdr:col>
                    <xdr:colOff>57150</xdr:colOff>
                    <xdr:row>98</xdr:row>
                    <xdr:rowOff>247650</xdr:rowOff>
                  </to>
                </anchor>
              </controlPr>
            </control>
          </mc:Choice>
        </mc:AlternateContent>
        <mc:AlternateContent xmlns:mc="http://schemas.openxmlformats.org/markup-compatibility/2006">
          <mc:Choice Requires="x14">
            <control shapeId="1447" r:id="rId85" name="Check Box 2-2-19-2">
              <controlPr defaultSize="0" autoFill="0" autoLine="0" autoPict="0">
                <anchor moveWithCells="1">
                  <from>
                    <xdr:col>29</xdr:col>
                    <xdr:colOff>19050</xdr:colOff>
                    <xdr:row>98</xdr:row>
                    <xdr:rowOff>28575</xdr:rowOff>
                  </from>
                  <to>
                    <xdr:col>30</xdr:col>
                    <xdr:colOff>57150</xdr:colOff>
                    <xdr:row>98</xdr:row>
                    <xdr:rowOff>247650</xdr:rowOff>
                  </to>
                </anchor>
              </controlPr>
            </control>
          </mc:Choice>
        </mc:AlternateContent>
        <mc:AlternateContent xmlns:mc="http://schemas.openxmlformats.org/markup-compatibility/2006">
          <mc:Choice Requires="x14">
            <control shapeId="1448" r:id="rId86" name="Check Box 2-2-20">
              <controlPr defaultSize="0" autoFill="0" autoLine="0" autoPict="0">
                <anchor moveWithCells="1">
                  <from>
                    <xdr:col>20</xdr:col>
                    <xdr:colOff>38100</xdr:colOff>
                    <xdr:row>99</xdr:row>
                    <xdr:rowOff>28575</xdr:rowOff>
                  </from>
                  <to>
                    <xdr:col>21</xdr:col>
                    <xdr:colOff>57150</xdr:colOff>
                    <xdr:row>99</xdr:row>
                    <xdr:rowOff>247650</xdr:rowOff>
                  </to>
                </anchor>
              </controlPr>
            </control>
          </mc:Choice>
        </mc:AlternateContent>
        <mc:AlternateContent xmlns:mc="http://schemas.openxmlformats.org/markup-compatibility/2006">
          <mc:Choice Requires="x14">
            <control shapeId="1449" r:id="rId87" name="Check Box 2-2-21">
              <controlPr defaultSize="0" autoFill="0" autoLine="0" autoPict="0">
                <anchor moveWithCells="1">
                  <from>
                    <xdr:col>20</xdr:col>
                    <xdr:colOff>38100</xdr:colOff>
                    <xdr:row>100</xdr:row>
                    <xdr:rowOff>28575</xdr:rowOff>
                  </from>
                  <to>
                    <xdr:col>21</xdr:col>
                    <xdr:colOff>57150</xdr:colOff>
                    <xdr:row>100</xdr:row>
                    <xdr:rowOff>247650</xdr:rowOff>
                  </to>
                </anchor>
              </controlPr>
            </control>
          </mc:Choice>
        </mc:AlternateContent>
        <mc:AlternateContent xmlns:mc="http://schemas.openxmlformats.org/markup-compatibility/2006">
          <mc:Choice Requires="x14">
            <control shapeId="1450" r:id="rId88" name="Check Box 2-2-22">
              <controlPr defaultSize="0" autoFill="0" autoLine="0" autoPict="0">
                <anchor moveWithCells="1">
                  <from>
                    <xdr:col>20</xdr:col>
                    <xdr:colOff>38100</xdr:colOff>
                    <xdr:row>101</xdr:row>
                    <xdr:rowOff>28575</xdr:rowOff>
                  </from>
                  <to>
                    <xdr:col>21</xdr:col>
                    <xdr:colOff>57150</xdr:colOff>
                    <xdr:row>101</xdr:row>
                    <xdr:rowOff>247650</xdr:rowOff>
                  </to>
                </anchor>
              </controlPr>
            </control>
          </mc:Choice>
        </mc:AlternateContent>
        <mc:AlternateContent xmlns:mc="http://schemas.openxmlformats.org/markup-compatibility/2006">
          <mc:Choice Requires="x14">
            <control shapeId="1451" r:id="rId89" name="Check Box 2-2-23-1">
              <controlPr defaultSize="0" autoFill="0" autoLine="0" autoPict="0">
                <anchor moveWithCells="1">
                  <from>
                    <xdr:col>20</xdr:col>
                    <xdr:colOff>38100</xdr:colOff>
                    <xdr:row>102</xdr:row>
                    <xdr:rowOff>28575</xdr:rowOff>
                  </from>
                  <to>
                    <xdr:col>21</xdr:col>
                    <xdr:colOff>57150</xdr:colOff>
                    <xdr:row>102</xdr:row>
                    <xdr:rowOff>247650</xdr:rowOff>
                  </to>
                </anchor>
              </controlPr>
            </control>
          </mc:Choice>
        </mc:AlternateContent>
        <mc:AlternateContent xmlns:mc="http://schemas.openxmlformats.org/markup-compatibility/2006">
          <mc:Choice Requires="x14">
            <control shapeId="1452" r:id="rId90" name="Check Box 2-2-23-2">
              <controlPr defaultSize="0" autoFill="0" autoLine="0" autoPict="0">
                <anchor moveWithCells="1">
                  <from>
                    <xdr:col>29</xdr:col>
                    <xdr:colOff>19050</xdr:colOff>
                    <xdr:row>102</xdr:row>
                    <xdr:rowOff>28575</xdr:rowOff>
                  </from>
                  <to>
                    <xdr:col>30</xdr:col>
                    <xdr:colOff>57150</xdr:colOff>
                    <xdr:row>102</xdr:row>
                    <xdr:rowOff>247650</xdr:rowOff>
                  </to>
                </anchor>
              </controlPr>
            </control>
          </mc:Choice>
        </mc:AlternateContent>
        <mc:AlternateContent xmlns:mc="http://schemas.openxmlformats.org/markup-compatibility/2006">
          <mc:Choice Requires="x14">
            <control shapeId="1453" r:id="rId91" name="Check Box 2-2-24">
              <controlPr defaultSize="0" autoFill="0" autoLine="0" autoPict="0">
                <anchor moveWithCells="1">
                  <from>
                    <xdr:col>20</xdr:col>
                    <xdr:colOff>38100</xdr:colOff>
                    <xdr:row>103</xdr:row>
                    <xdr:rowOff>28575</xdr:rowOff>
                  </from>
                  <to>
                    <xdr:col>21</xdr:col>
                    <xdr:colOff>57150</xdr:colOff>
                    <xdr:row>104</xdr:row>
                    <xdr:rowOff>19050</xdr:rowOff>
                  </to>
                </anchor>
              </controlPr>
            </control>
          </mc:Choice>
        </mc:AlternateContent>
        <mc:AlternateContent xmlns:mc="http://schemas.openxmlformats.org/markup-compatibility/2006">
          <mc:Choice Requires="x14">
            <control shapeId="1454" r:id="rId92" name="Check Box 2-2-25-1">
              <controlPr defaultSize="0" autoFill="0" autoLine="0" autoPict="0">
                <anchor moveWithCells="1">
                  <from>
                    <xdr:col>20</xdr:col>
                    <xdr:colOff>38100</xdr:colOff>
                    <xdr:row>105</xdr:row>
                    <xdr:rowOff>28575</xdr:rowOff>
                  </from>
                  <to>
                    <xdr:col>21</xdr:col>
                    <xdr:colOff>57150</xdr:colOff>
                    <xdr:row>105</xdr:row>
                    <xdr:rowOff>247650</xdr:rowOff>
                  </to>
                </anchor>
              </controlPr>
            </control>
          </mc:Choice>
        </mc:AlternateContent>
        <mc:AlternateContent xmlns:mc="http://schemas.openxmlformats.org/markup-compatibility/2006">
          <mc:Choice Requires="x14">
            <control shapeId="1455" r:id="rId93" name="Check Box 2-2-25-2">
              <controlPr defaultSize="0" autoFill="0" autoLine="0" autoPict="0">
                <anchor moveWithCells="1">
                  <from>
                    <xdr:col>29</xdr:col>
                    <xdr:colOff>19050</xdr:colOff>
                    <xdr:row>105</xdr:row>
                    <xdr:rowOff>28575</xdr:rowOff>
                  </from>
                  <to>
                    <xdr:col>30</xdr:col>
                    <xdr:colOff>57150</xdr:colOff>
                    <xdr:row>105</xdr:row>
                    <xdr:rowOff>247650</xdr:rowOff>
                  </to>
                </anchor>
              </controlPr>
            </control>
          </mc:Choice>
        </mc:AlternateContent>
        <mc:AlternateContent xmlns:mc="http://schemas.openxmlformats.org/markup-compatibility/2006">
          <mc:Choice Requires="x14">
            <control shapeId="1456" r:id="rId94" name="Check Box 2-2-26">
              <controlPr defaultSize="0" autoFill="0" autoLine="0" autoPict="0">
                <anchor moveWithCells="1">
                  <from>
                    <xdr:col>20</xdr:col>
                    <xdr:colOff>38100</xdr:colOff>
                    <xdr:row>106</xdr:row>
                    <xdr:rowOff>28575</xdr:rowOff>
                  </from>
                  <to>
                    <xdr:col>21</xdr:col>
                    <xdr:colOff>57150</xdr:colOff>
                    <xdr:row>107</xdr:row>
                    <xdr:rowOff>19050</xdr:rowOff>
                  </to>
                </anchor>
              </controlPr>
            </control>
          </mc:Choice>
        </mc:AlternateContent>
        <mc:AlternateContent xmlns:mc="http://schemas.openxmlformats.org/markup-compatibility/2006">
          <mc:Choice Requires="x14">
            <control shapeId="1457" r:id="rId95" name="Check Box 2-2-27">
              <controlPr defaultSize="0" autoFill="0" autoLine="0" autoPict="0">
                <anchor moveWithCells="1">
                  <from>
                    <xdr:col>20</xdr:col>
                    <xdr:colOff>38100</xdr:colOff>
                    <xdr:row>108</xdr:row>
                    <xdr:rowOff>28575</xdr:rowOff>
                  </from>
                  <to>
                    <xdr:col>21</xdr:col>
                    <xdr:colOff>57150</xdr:colOff>
                    <xdr:row>108</xdr:row>
                    <xdr:rowOff>247650</xdr:rowOff>
                  </to>
                </anchor>
              </controlPr>
            </control>
          </mc:Choice>
        </mc:AlternateContent>
        <mc:AlternateContent xmlns:mc="http://schemas.openxmlformats.org/markup-compatibility/2006">
          <mc:Choice Requires="x14">
            <control shapeId="1458" r:id="rId96" name="Check Box 2-3_9">
              <controlPr defaultSize="0" autoFill="0" autoLine="0" autoPict="0">
                <anchor moveWithCells="1">
                  <from>
                    <xdr:col>1</xdr:col>
                    <xdr:colOff>152400</xdr:colOff>
                    <xdr:row>115</xdr:row>
                    <xdr:rowOff>47625</xdr:rowOff>
                  </from>
                  <to>
                    <xdr:col>3</xdr:col>
                    <xdr:colOff>19050</xdr:colOff>
                    <xdr:row>115</xdr:row>
                    <xdr:rowOff>285750</xdr:rowOff>
                  </to>
                </anchor>
              </controlPr>
            </control>
          </mc:Choice>
        </mc:AlternateContent>
        <mc:AlternateContent xmlns:mc="http://schemas.openxmlformats.org/markup-compatibility/2006">
          <mc:Choice Requires="x14">
            <control shapeId="1459" r:id="rId97" name="Check Box 2-3_10">
              <controlPr defaultSize="0" autoFill="0" autoLine="0" autoPict="0">
                <anchor moveWithCells="1">
                  <from>
                    <xdr:col>23</xdr:col>
                    <xdr:colOff>133350</xdr:colOff>
                    <xdr:row>115</xdr:row>
                    <xdr:rowOff>57150</xdr:rowOff>
                  </from>
                  <to>
                    <xdr:col>24</xdr:col>
                    <xdr:colOff>171450</xdr:colOff>
                    <xdr:row>115</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DA03-479F-4028-896D-D9E5F94A61AC}">
  <sheetPr codeName="Sheet4"/>
  <dimension ref="A1:J138"/>
  <sheetViews>
    <sheetView zoomScaleNormal="100" workbookViewId="0">
      <selection activeCell="K1" sqref="K1"/>
    </sheetView>
  </sheetViews>
  <sheetFormatPr defaultRowHeight="13.5" x14ac:dyDescent="0.15"/>
  <cols>
    <col min="1" max="1" width="1.7265625" customWidth="1"/>
    <col min="2" max="3" width="3.26953125" customWidth="1"/>
    <col min="4" max="4" width="4.26953125" customWidth="1"/>
    <col min="5" max="5" width="25.26953125" customWidth="1"/>
    <col min="6" max="6" width="11.7265625" customWidth="1"/>
    <col min="7" max="7" width="4.26953125" customWidth="1"/>
    <col min="8" max="8" width="11.7265625" customWidth="1"/>
    <col min="9" max="9" width="4.26953125" customWidth="1"/>
  </cols>
  <sheetData>
    <row r="1" spans="1:10" ht="18" customHeight="1" x14ac:dyDescent="0.15">
      <c r="A1" t="s">
        <v>70</v>
      </c>
    </row>
    <row r="2" spans="1:10" ht="18" customHeight="1" x14ac:dyDescent="0.15">
      <c r="A2" t="s">
        <v>71</v>
      </c>
    </row>
    <row r="3" spans="1:10" ht="18" customHeight="1" thickBot="1" x14ac:dyDescent="0.2">
      <c r="B3" t="s">
        <v>56</v>
      </c>
    </row>
    <row r="4" spans="1:10" ht="25.15" customHeight="1" thickBot="1" x14ac:dyDescent="0.2">
      <c r="B4" s="477"/>
      <c r="C4" s="478"/>
      <c r="D4" s="478"/>
      <c r="E4" s="479"/>
      <c r="F4" s="476">
        <v>45444</v>
      </c>
      <c r="G4" s="476"/>
      <c r="H4" s="474">
        <v>45809</v>
      </c>
      <c r="I4" s="475"/>
    </row>
    <row r="5" spans="1:10" ht="25.15" customHeight="1" x14ac:dyDescent="0.15">
      <c r="B5" s="463" t="s">
        <v>64</v>
      </c>
      <c r="C5" s="447" t="s">
        <v>72</v>
      </c>
      <c r="D5" s="448"/>
      <c r="E5" s="449"/>
      <c r="F5" s="257"/>
      <c r="G5" s="60" t="s">
        <v>60</v>
      </c>
      <c r="H5" s="259"/>
      <c r="I5" s="64" t="s">
        <v>60</v>
      </c>
    </row>
    <row r="6" spans="1:10" ht="25.15" customHeight="1" x14ac:dyDescent="0.15">
      <c r="B6" s="463"/>
      <c r="C6" s="450" t="s">
        <v>437</v>
      </c>
      <c r="D6" s="451"/>
      <c r="E6" s="452"/>
      <c r="F6" s="1"/>
      <c r="G6" s="61" t="s">
        <v>62</v>
      </c>
      <c r="H6" s="18"/>
      <c r="I6" s="65" t="s">
        <v>62</v>
      </c>
    </row>
    <row r="7" spans="1:10" ht="25.15" customHeight="1" thickBot="1" x14ac:dyDescent="0.2">
      <c r="B7" s="483"/>
      <c r="C7" s="453" t="s">
        <v>73</v>
      </c>
      <c r="D7" s="454"/>
      <c r="E7" s="455"/>
      <c r="F7" s="8"/>
      <c r="G7" s="62" t="s">
        <v>62</v>
      </c>
      <c r="H7" s="52"/>
      <c r="I7" s="66" t="s">
        <v>62</v>
      </c>
    </row>
    <row r="8" spans="1:10" ht="25.15" customHeight="1" thickTop="1" x14ac:dyDescent="0.15">
      <c r="B8" s="463" t="s">
        <v>65</v>
      </c>
      <c r="C8" s="456" t="s">
        <v>438</v>
      </c>
      <c r="D8" s="457"/>
      <c r="E8" s="458"/>
      <c r="F8" s="7"/>
      <c r="G8" s="63" t="s">
        <v>43</v>
      </c>
      <c r="H8" s="21"/>
      <c r="I8" s="67" t="s">
        <v>43</v>
      </c>
    </row>
    <row r="9" spans="1:10" ht="30" customHeight="1" thickBot="1" x14ac:dyDescent="0.2">
      <c r="B9" s="464"/>
      <c r="C9" s="471" t="s">
        <v>74</v>
      </c>
      <c r="D9" s="472"/>
      <c r="E9" s="473"/>
      <c r="F9" s="37">
        <f>IFERROR(F8*10/F6,0)</f>
        <v>0</v>
      </c>
      <c r="G9" s="68" t="s">
        <v>52</v>
      </c>
      <c r="H9" s="53">
        <f>IFERROR(H8*10/H6,0)</f>
        <v>0</v>
      </c>
      <c r="I9" s="69" t="s">
        <v>52</v>
      </c>
      <c r="J9" t="str">
        <f>IF(AND(F9&gt;100000,H9&gt;100000),"※2024年6月, 2025年6月_診療単価が高額になっておりますので、お手数ですが上記②④の数値をご確認ください。",IF(F9&gt;100000,"※2024年6月_診療単価が高額になっておりますので、お手数ですが上記②④の数値をご確認ください。",IF(H9&gt;100000,"※2025年6月_診療単価が高額になっておりますので、お手数ですが上記②④の数値をご確認ください。","")))</f>
        <v/>
      </c>
    </row>
    <row r="10" spans="1:10" ht="18" customHeight="1" x14ac:dyDescent="0.15"/>
    <row r="11" spans="1:10" ht="18" customHeight="1" x14ac:dyDescent="0.15">
      <c r="A11" t="s">
        <v>55</v>
      </c>
    </row>
    <row r="12" spans="1:10" ht="18" customHeight="1" thickBot="1" x14ac:dyDescent="0.2">
      <c r="B12" t="s">
        <v>56</v>
      </c>
    </row>
    <row r="13" spans="1:10" ht="25.15" customHeight="1" thickBot="1" x14ac:dyDescent="0.2">
      <c r="B13" s="477"/>
      <c r="C13" s="478"/>
      <c r="D13" s="478"/>
      <c r="E13" s="479"/>
      <c r="F13" s="476">
        <v>45444</v>
      </c>
      <c r="G13" s="476"/>
      <c r="H13" s="474">
        <v>45809</v>
      </c>
      <c r="I13" s="475"/>
    </row>
    <row r="14" spans="1:10" ht="25.15" customHeight="1" x14ac:dyDescent="0.15">
      <c r="B14" s="484" t="s">
        <v>64</v>
      </c>
      <c r="C14" s="480" t="s">
        <v>57</v>
      </c>
      <c r="D14" s="481"/>
      <c r="E14" s="482"/>
      <c r="F14" s="35">
        <v>30</v>
      </c>
      <c r="G14" s="60" t="s">
        <v>60</v>
      </c>
      <c r="H14" s="54">
        <v>30</v>
      </c>
      <c r="I14" s="64" t="s">
        <v>60</v>
      </c>
    </row>
    <row r="15" spans="1:10" ht="25.15" customHeight="1" x14ac:dyDescent="0.15">
      <c r="B15" s="463"/>
      <c r="C15" s="450" t="s">
        <v>729</v>
      </c>
      <c r="D15" s="451"/>
      <c r="E15" s="452"/>
      <c r="F15" s="193"/>
      <c r="G15" s="75" t="s">
        <v>61</v>
      </c>
      <c r="H15" s="191"/>
      <c r="I15" s="65" t="s">
        <v>61</v>
      </c>
    </row>
    <row r="16" spans="1:10" ht="25.15" customHeight="1" x14ac:dyDescent="0.15">
      <c r="B16" s="463"/>
      <c r="C16" s="450" t="s">
        <v>439</v>
      </c>
      <c r="D16" s="451"/>
      <c r="E16" s="452"/>
      <c r="F16" s="193"/>
      <c r="G16" s="75" t="s">
        <v>62</v>
      </c>
      <c r="H16" s="191"/>
      <c r="I16" s="65" t="s">
        <v>62</v>
      </c>
    </row>
    <row r="17" spans="1:10" ht="25.15" customHeight="1" x14ac:dyDescent="0.15">
      <c r="B17" s="463"/>
      <c r="C17" s="450" t="s">
        <v>58</v>
      </c>
      <c r="D17" s="451"/>
      <c r="E17" s="452"/>
      <c r="F17" s="193"/>
      <c r="G17" s="75" t="s">
        <v>62</v>
      </c>
      <c r="H17" s="191"/>
      <c r="I17" s="65" t="s">
        <v>62</v>
      </c>
    </row>
    <row r="18" spans="1:10" ht="25.15" customHeight="1" x14ac:dyDescent="0.15">
      <c r="B18" s="463"/>
      <c r="C18" s="485" t="s">
        <v>440</v>
      </c>
      <c r="D18" s="486"/>
      <c r="E18" s="487"/>
      <c r="F18" s="193"/>
      <c r="G18" s="75" t="s">
        <v>62</v>
      </c>
      <c r="H18" s="191"/>
      <c r="I18" s="65" t="s">
        <v>62</v>
      </c>
      <c r="J18" t="str">
        <f>IF(AND(AND(F19&gt;0,F18&lt;F19),AND(H19&gt;0,H18&lt;H19)),"※2024年6月, 2025年6月_「⑤退院患者数」は下記「⑥（再掲）うち入院当日に退院した患者数」以上の数値をご入力ください。",IF(AND(F19&gt;0,F18&lt;F19),"※2024年6月_「⑤退院患者数」は下記「⑥（再掲）うち入院当日に退院した患者数」以上の数値をご入力ください。",IF(AND(H19&gt;0,H18&lt;H19),"※2025年6月_「⑤退院患者数」は下記「⑥（再掲）うち入院当日に退院した患者数」以上の数値をご入力ください。","")))</f>
        <v/>
      </c>
    </row>
    <row r="19" spans="1:10" ht="25.15" customHeight="1" x14ac:dyDescent="0.15">
      <c r="B19" s="463"/>
      <c r="C19" s="74"/>
      <c r="D19" s="450" t="s">
        <v>59</v>
      </c>
      <c r="E19" s="452"/>
      <c r="F19" s="193"/>
      <c r="G19" s="75" t="s">
        <v>62</v>
      </c>
      <c r="H19" s="191"/>
      <c r="I19" s="65" t="s">
        <v>62</v>
      </c>
    </row>
    <row r="20" spans="1:10" ht="30" customHeight="1" x14ac:dyDescent="0.15">
      <c r="B20" s="463"/>
      <c r="C20" s="465" t="s">
        <v>66</v>
      </c>
      <c r="D20" s="466"/>
      <c r="E20" s="467"/>
      <c r="F20" s="38">
        <f>SUM(F16,F18)</f>
        <v>0</v>
      </c>
      <c r="G20" s="70" t="s">
        <v>62</v>
      </c>
      <c r="H20" s="55">
        <f>SUM(H16,H18)</f>
        <v>0</v>
      </c>
      <c r="I20" s="72" t="s">
        <v>62</v>
      </c>
    </row>
    <row r="21" spans="1:10" ht="30" customHeight="1" x14ac:dyDescent="0.15">
      <c r="B21" s="463"/>
      <c r="C21" s="465" t="s">
        <v>69</v>
      </c>
      <c r="D21" s="466"/>
      <c r="E21" s="467"/>
      <c r="F21" s="39">
        <f>IFERROR(F16/(F14*F15)*100,0)</f>
        <v>0</v>
      </c>
      <c r="G21" s="70" t="s">
        <v>63</v>
      </c>
      <c r="H21" s="56">
        <f>IFERROR(H16/(H14*H15)*100,0)</f>
        <v>0</v>
      </c>
      <c r="I21" s="72" t="s">
        <v>63</v>
      </c>
    </row>
    <row r="22" spans="1:10" ht="30" customHeight="1" thickBot="1" x14ac:dyDescent="0.2">
      <c r="B22" s="483"/>
      <c r="C22" s="468" t="s">
        <v>68</v>
      </c>
      <c r="D22" s="469"/>
      <c r="E22" s="470"/>
      <c r="F22" s="40">
        <f>IFERROR((F16+F19)/((F17+F18)/2),0)</f>
        <v>0</v>
      </c>
      <c r="G22" s="71" t="s">
        <v>60</v>
      </c>
      <c r="H22" s="57">
        <f>IFERROR((H16+H19)/((H17+H18)/2),0)</f>
        <v>0</v>
      </c>
      <c r="I22" s="73" t="s">
        <v>60</v>
      </c>
    </row>
    <row r="23" spans="1:10" ht="25.15" customHeight="1" thickTop="1" x14ac:dyDescent="0.15">
      <c r="B23" s="463" t="s">
        <v>65</v>
      </c>
      <c r="C23" s="456" t="s">
        <v>441</v>
      </c>
      <c r="D23" s="457"/>
      <c r="E23" s="458"/>
      <c r="F23" s="10"/>
      <c r="G23" s="63" t="s">
        <v>43</v>
      </c>
      <c r="H23" s="21"/>
      <c r="I23" s="67" t="s">
        <v>43</v>
      </c>
    </row>
    <row r="24" spans="1:10" ht="30" customHeight="1" thickBot="1" x14ac:dyDescent="0.2">
      <c r="B24" s="464"/>
      <c r="C24" s="471" t="s">
        <v>67</v>
      </c>
      <c r="D24" s="472"/>
      <c r="E24" s="473"/>
      <c r="F24" s="12">
        <f>IFERROR(F23*10/F20,0)</f>
        <v>0</v>
      </c>
      <c r="G24" s="68" t="s">
        <v>52</v>
      </c>
      <c r="H24" s="53">
        <f>IFERROR(H23*10/H20,0)</f>
        <v>0</v>
      </c>
      <c r="I24" s="69" t="s">
        <v>52</v>
      </c>
      <c r="J24" t="str">
        <f>IF(AND(F24&gt;200000,H24&gt;200000),"※2024年6月, 2025年6月_診療単価が高額になっておりますので、お手数ですが上記③⑤⑩の数値をご確認ください。",IF(F24&gt;200000,"※2024年6月_診療単価が高額になっておりますので、お手数ですが上記③⑤⑩の数値をご確認ください。",IF(H24&gt;200000,"※2025年6月_診療単価が高額になっておりますので、お手数ですが上記③⑤⑩の数値をご確認ください。","")))</f>
        <v/>
      </c>
    </row>
    <row r="25" spans="1:10" ht="18" customHeight="1" x14ac:dyDescent="0.15"/>
    <row r="26" spans="1:10" ht="18" customHeight="1" x14ac:dyDescent="0.15"/>
    <row r="27" spans="1:10" ht="18" customHeight="1" x14ac:dyDescent="0.15">
      <c r="A27" t="s">
        <v>46</v>
      </c>
    </row>
    <row r="28" spans="1:10" ht="18" customHeight="1" thickBot="1" x14ac:dyDescent="0.2">
      <c r="A28" t="s">
        <v>47</v>
      </c>
    </row>
    <row r="29" spans="1:10" ht="25.15" customHeight="1" thickBot="1" x14ac:dyDescent="0.2">
      <c r="B29" s="333"/>
      <c r="C29" s="334"/>
      <c r="D29" s="334"/>
      <c r="E29" s="488"/>
      <c r="F29" s="476">
        <v>45444</v>
      </c>
      <c r="G29" s="476"/>
      <c r="H29" s="474">
        <v>45809</v>
      </c>
      <c r="I29" s="475"/>
    </row>
    <row r="30" spans="1:10" ht="25.15" customHeight="1" x14ac:dyDescent="0.15">
      <c r="B30" s="493" t="s">
        <v>41</v>
      </c>
      <c r="C30" s="489" t="s">
        <v>24</v>
      </c>
      <c r="D30" s="490"/>
      <c r="E30" s="78" t="s">
        <v>25</v>
      </c>
      <c r="F30" s="9"/>
      <c r="G30" s="82" t="s">
        <v>44</v>
      </c>
      <c r="H30" s="51"/>
      <c r="I30" s="84" t="s">
        <v>44</v>
      </c>
    </row>
    <row r="31" spans="1:10" ht="25.15" customHeight="1" x14ac:dyDescent="0.15">
      <c r="B31" s="494"/>
      <c r="C31" s="491" t="s">
        <v>26</v>
      </c>
      <c r="D31" s="492"/>
      <c r="E31" s="79" t="s">
        <v>27</v>
      </c>
      <c r="F31" s="9"/>
      <c r="G31" s="61" t="s">
        <v>44</v>
      </c>
      <c r="H31" s="18"/>
      <c r="I31" s="85" t="s">
        <v>44</v>
      </c>
    </row>
    <row r="32" spans="1:10" ht="25.15" customHeight="1" x14ac:dyDescent="0.15">
      <c r="B32" s="494"/>
      <c r="C32" s="343" t="s">
        <v>28</v>
      </c>
      <c r="D32" s="359"/>
      <c r="E32" s="79" t="s">
        <v>29</v>
      </c>
      <c r="F32" s="9"/>
      <c r="G32" s="61" t="s">
        <v>44</v>
      </c>
      <c r="H32" s="18"/>
      <c r="I32" s="85" t="s">
        <v>44</v>
      </c>
    </row>
    <row r="33" spans="1:10" ht="25.15" customHeight="1" x14ac:dyDescent="0.15">
      <c r="B33" s="494"/>
      <c r="C33" s="343" t="s">
        <v>30</v>
      </c>
      <c r="D33" s="359"/>
      <c r="E33" s="79" t="s">
        <v>31</v>
      </c>
      <c r="F33" s="9"/>
      <c r="G33" s="61" t="s">
        <v>44</v>
      </c>
      <c r="H33" s="18"/>
      <c r="I33" s="85" t="s">
        <v>44</v>
      </c>
    </row>
    <row r="34" spans="1:10" ht="25.15" customHeight="1" x14ac:dyDescent="0.15">
      <c r="B34" s="494"/>
      <c r="C34" s="459" t="s">
        <v>32</v>
      </c>
      <c r="D34" s="294"/>
      <c r="E34" s="80" t="s">
        <v>442</v>
      </c>
      <c r="F34" s="11"/>
      <c r="G34" s="83" t="s">
        <v>44</v>
      </c>
      <c r="H34" s="20"/>
      <c r="I34" s="86" t="s">
        <v>44</v>
      </c>
      <c r="J34" t="str">
        <f>IF(AND(AND(F35&gt;0,F34&lt;F35),AND(H35&gt;0,H34&lt;H35)),"※2024年6月, 2025年6月_「処置」は下記「（再掲）人工透析」以上の数値をご入力ください。",IF(AND(F35&gt;0,F34&lt;F35),"※2024年6月_「処置」は下記「（再掲）人工透析」以上の数値をご入力ください。",IF(AND(H35&gt;0,H34&lt;H35),"※2025年6月_「処置」は下記「（再掲）人工透析」以上の数値をご入力ください。","")))</f>
        <v/>
      </c>
    </row>
    <row r="35" spans="1:10" ht="25.15" customHeight="1" x14ac:dyDescent="0.15">
      <c r="B35" s="494"/>
      <c r="C35" s="342"/>
      <c r="D35" s="300"/>
      <c r="E35" s="81" t="s">
        <v>45</v>
      </c>
      <c r="F35" s="260"/>
      <c r="G35" s="63" t="s">
        <v>44</v>
      </c>
      <c r="H35" s="261"/>
      <c r="I35" s="67" t="s">
        <v>44</v>
      </c>
    </row>
    <row r="36" spans="1:10" ht="25.15" customHeight="1" x14ac:dyDescent="0.15">
      <c r="B36" s="494"/>
      <c r="C36" s="343" t="s">
        <v>34</v>
      </c>
      <c r="D36" s="359"/>
      <c r="E36" s="79" t="s">
        <v>35</v>
      </c>
      <c r="F36" s="193"/>
      <c r="G36" s="61" t="s">
        <v>44</v>
      </c>
      <c r="H36" s="191"/>
      <c r="I36" s="85" t="s">
        <v>44</v>
      </c>
    </row>
    <row r="37" spans="1:10" ht="25.15" customHeight="1" x14ac:dyDescent="0.15">
      <c r="B37" s="494"/>
      <c r="C37" s="343" t="s">
        <v>36</v>
      </c>
      <c r="D37" s="359"/>
      <c r="E37" s="79" t="s">
        <v>37</v>
      </c>
      <c r="F37" s="193"/>
      <c r="G37" s="61" t="s">
        <v>44</v>
      </c>
      <c r="H37" s="191"/>
      <c r="I37" s="85" t="s">
        <v>44</v>
      </c>
    </row>
    <row r="38" spans="1:10" ht="25.15" customHeight="1" x14ac:dyDescent="0.15">
      <c r="B38" s="494"/>
      <c r="C38" s="343" t="s">
        <v>810</v>
      </c>
      <c r="D38" s="359"/>
      <c r="E38" s="79" t="s">
        <v>809</v>
      </c>
      <c r="F38" s="193"/>
      <c r="G38" s="61" t="s">
        <v>44</v>
      </c>
      <c r="H38" s="191"/>
      <c r="I38" s="85" t="s">
        <v>44</v>
      </c>
    </row>
    <row r="39" spans="1:10" ht="25.15" customHeight="1" x14ac:dyDescent="0.15">
      <c r="B39" s="494"/>
      <c r="C39" s="343" t="s">
        <v>811</v>
      </c>
      <c r="D39" s="359"/>
      <c r="E39" s="267" t="s">
        <v>813</v>
      </c>
      <c r="F39" s="265"/>
      <c r="G39" s="61" t="s">
        <v>44</v>
      </c>
      <c r="H39" s="266"/>
      <c r="I39" s="85" t="s">
        <v>44</v>
      </c>
    </row>
    <row r="40" spans="1:10" ht="25.15" customHeight="1" x14ac:dyDescent="0.15">
      <c r="B40" s="494"/>
      <c r="C40" s="459" t="s">
        <v>812</v>
      </c>
      <c r="D40" s="294"/>
      <c r="E40" s="80" t="s">
        <v>443</v>
      </c>
      <c r="F40" s="194"/>
      <c r="G40" s="83" t="s">
        <v>44</v>
      </c>
      <c r="H40" s="192"/>
      <c r="I40" s="86" t="s">
        <v>44</v>
      </c>
      <c r="J40" t="str">
        <f>IF(AND(AND(OR(F41&gt;0,F42&gt;0),F40&lt;SUM(F41:F42)),AND(OR(H41&gt;0,H42&gt;0),H40&lt;SUM(H41:H42))),"※2024年6月, 2025年6月_「その他」は下記「（再掲）リハビリテーション・（再掲）ベースアップ評価料等」の合計以上の数値をご入力ください。",IF(AND(OR(F41&gt;0,F42&gt;0),F40&lt;SUM(F41:F42)),"※2024年6月_「その他」は下記「（再掲）リハビリテーション・（再掲）ベースアップ評価料等」の合計以上の数値をご入力ください。",IF(AND(OR(H41&gt;0,H42&gt;0),H40&lt;SUM(H41:H42)),"※2025年6月_「その他」は下記「（再掲）リハビリテーション・（再掲）ベースアップ評価料等」の合計以上の数値をご入力ください。","")))</f>
        <v/>
      </c>
    </row>
    <row r="41" spans="1:10" ht="25.15" customHeight="1" x14ac:dyDescent="0.15">
      <c r="B41" s="494"/>
      <c r="C41" s="374"/>
      <c r="D41" s="297"/>
      <c r="E41" s="168" t="s">
        <v>42</v>
      </c>
      <c r="F41" s="262"/>
      <c r="G41" s="169" t="s">
        <v>43</v>
      </c>
      <c r="H41" s="263"/>
      <c r="I41" s="170" t="s">
        <v>43</v>
      </c>
    </row>
    <row r="42" spans="1:10" ht="25.15" customHeight="1" x14ac:dyDescent="0.15">
      <c r="B42" s="494"/>
      <c r="C42" s="342"/>
      <c r="D42" s="300"/>
      <c r="E42" s="81" t="s">
        <v>205</v>
      </c>
      <c r="F42" s="260"/>
      <c r="G42" s="63" t="s">
        <v>44</v>
      </c>
      <c r="H42" s="264"/>
      <c r="I42" s="67" t="s">
        <v>44</v>
      </c>
    </row>
    <row r="43" spans="1:10" ht="30" customHeight="1" thickBot="1" x14ac:dyDescent="0.2">
      <c r="B43" s="495"/>
      <c r="C43" s="460" t="s">
        <v>808</v>
      </c>
      <c r="D43" s="461"/>
      <c r="E43" s="462"/>
      <c r="F43" s="12">
        <f>SUM(F30:F34,F36:F40)</f>
        <v>0</v>
      </c>
      <c r="G43" s="76" t="s">
        <v>44</v>
      </c>
      <c r="H43" s="53">
        <f>SUM(H30:H34,H36:H40)</f>
        <v>0</v>
      </c>
      <c r="I43" s="77" t="s">
        <v>44</v>
      </c>
    </row>
    <row r="44" spans="1:10" ht="18" customHeight="1" x14ac:dyDescent="0.15"/>
    <row r="45" spans="1:10" ht="18" customHeight="1" thickBot="1" x14ac:dyDescent="0.2">
      <c r="A45" t="s">
        <v>48</v>
      </c>
    </row>
    <row r="46" spans="1:10" ht="25.15" customHeight="1" thickBot="1" x14ac:dyDescent="0.2">
      <c r="B46" s="333"/>
      <c r="C46" s="334"/>
      <c r="D46" s="334"/>
      <c r="E46" s="488"/>
      <c r="F46" s="476">
        <v>45444</v>
      </c>
      <c r="G46" s="476"/>
      <c r="H46" s="474">
        <v>45809</v>
      </c>
      <c r="I46" s="475"/>
    </row>
    <row r="47" spans="1:10" ht="25.15" customHeight="1" x14ac:dyDescent="0.15">
      <c r="B47" s="493" t="s">
        <v>49</v>
      </c>
      <c r="C47" s="489" t="s">
        <v>24</v>
      </c>
      <c r="D47" s="490"/>
      <c r="E47" s="78" t="s">
        <v>25</v>
      </c>
      <c r="F47" s="9"/>
      <c r="G47" s="82" t="s">
        <v>44</v>
      </c>
      <c r="H47" s="51"/>
      <c r="I47" s="84" t="s">
        <v>44</v>
      </c>
    </row>
    <row r="48" spans="1:10" ht="25.15" customHeight="1" x14ac:dyDescent="0.15">
      <c r="B48" s="494"/>
      <c r="C48" s="491" t="s">
        <v>26</v>
      </c>
      <c r="D48" s="492"/>
      <c r="E48" s="79" t="s">
        <v>27</v>
      </c>
      <c r="F48" s="9"/>
      <c r="G48" s="61" t="s">
        <v>44</v>
      </c>
      <c r="H48" s="18"/>
      <c r="I48" s="85" t="s">
        <v>44</v>
      </c>
    </row>
    <row r="49" spans="2:10" ht="25.15" customHeight="1" x14ac:dyDescent="0.15">
      <c r="B49" s="494"/>
      <c r="C49" s="343" t="s">
        <v>28</v>
      </c>
      <c r="D49" s="359"/>
      <c r="E49" s="79" t="s">
        <v>29</v>
      </c>
      <c r="F49" s="9"/>
      <c r="G49" s="61" t="s">
        <v>44</v>
      </c>
      <c r="H49" s="18"/>
      <c r="I49" s="85" t="s">
        <v>44</v>
      </c>
    </row>
    <row r="50" spans="2:10" ht="25.15" customHeight="1" x14ac:dyDescent="0.15">
      <c r="B50" s="494"/>
      <c r="C50" s="343" t="s">
        <v>30</v>
      </c>
      <c r="D50" s="359"/>
      <c r="E50" s="79" t="s">
        <v>31</v>
      </c>
      <c r="F50" s="9"/>
      <c r="G50" s="61" t="s">
        <v>44</v>
      </c>
      <c r="H50" s="18"/>
      <c r="I50" s="85" t="s">
        <v>44</v>
      </c>
    </row>
    <row r="51" spans="2:10" ht="25.15" customHeight="1" x14ac:dyDescent="0.15">
      <c r="B51" s="494"/>
      <c r="C51" s="459" t="s">
        <v>32</v>
      </c>
      <c r="D51" s="294"/>
      <c r="E51" s="80" t="s">
        <v>33</v>
      </c>
      <c r="F51" s="11"/>
      <c r="G51" s="83" t="s">
        <v>44</v>
      </c>
      <c r="H51" s="20"/>
      <c r="I51" s="86" t="s">
        <v>44</v>
      </c>
      <c r="J51" t="str">
        <f>IF(AND(AND(F52&gt;0,F51&lt;F52),AND(H52&gt;0,H51&lt;H52)),"※2024年6月, 2025年6月_「処置」は下記「（再掲）人工透析」以上の数値をご入力ください。",IF(AND(F52&gt;0,F51&lt;F52),"※2024年6月_「処置」は下記「（再掲）人工透析」以上の数値をご入力ください。",IF(AND(H52&gt;0,H51&lt;H52),"※2025年6月_「処置」は下記「（再掲）人工透析」以上の数値をご入力ください。","")))</f>
        <v/>
      </c>
    </row>
    <row r="52" spans="2:10" ht="25.15" customHeight="1" x14ac:dyDescent="0.15">
      <c r="B52" s="494"/>
      <c r="C52" s="342"/>
      <c r="D52" s="300"/>
      <c r="E52" s="81" t="s">
        <v>45</v>
      </c>
      <c r="F52" s="260"/>
      <c r="G52" s="63" t="s">
        <v>44</v>
      </c>
      <c r="H52" s="264"/>
      <c r="I52" s="67" t="s">
        <v>44</v>
      </c>
    </row>
    <row r="53" spans="2:10" ht="25.15" customHeight="1" x14ac:dyDescent="0.15">
      <c r="B53" s="494"/>
      <c r="C53" s="343" t="s">
        <v>34</v>
      </c>
      <c r="D53" s="359"/>
      <c r="E53" s="79" t="s">
        <v>35</v>
      </c>
      <c r="F53" s="9"/>
      <c r="G53" s="61" t="s">
        <v>44</v>
      </c>
      <c r="H53" s="18"/>
      <c r="I53" s="85" t="s">
        <v>44</v>
      </c>
    </row>
    <row r="54" spans="2:10" ht="25.15" customHeight="1" x14ac:dyDescent="0.15">
      <c r="B54" s="494"/>
      <c r="C54" s="343" t="s">
        <v>36</v>
      </c>
      <c r="D54" s="359"/>
      <c r="E54" s="79" t="s">
        <v>37</v>
      </c>
      <c r="F54" s="9"/>
      <c r="G54" s="61" t="s">
        <v>44</v>
      </c>
      <c r="H54" s="18"/>
      <c r="I54" s="85" t="s">
        <v>44</v>
      </c>
    </row>
    <row r="55" spans="2:10" ht="25.15" customHeight="1" x14ac:dyDescent="0.15">
      <c r="B55" s="494"/>
      <c r="C55" s="343" t="s">
        <v>38</v>
      </c>
      <c r="D55" s="359"/>
      <c r="E55" s="79" t="s">
        <v>39</v>
      </c>
      <c r="F55" s="9"/>
      <c r="G55" s="61" t="s">
        <v>44</v>
      </c>
      <c r="H55" s="18"/>
      <c r="I55" s="85" t="s">
        <v>44</v>
      </c>
    </row>
    <row r="56" spans="2:10" ht="25.15" customHeight="1" x14ac:dyDescent="0.15">
      <c r="B56" s="494"/>
      <c r="C56" s="343" t="s">
        <v>811</v>
      </c>
      <c r="D56" s="359"/>
      <c r="E56" s="267" t="s">
        <v>813</v>
      </c>
      <c r="F56" s="265"/>
      <c r="G56" s="61" t="s">
        <v>44</v>
      </c>
      <c r="H56" s="266"/>
      <c r="I56" s="85" t="s">
        <v>44</v>
      </c>
    </row>
    <row r="57" spans="2:10" ht="25.15" customHeight="1" x14ac:dyDescent="0.15">
      <c r="B57" s="494"/>
      <c r="C57" s="459" t="s">
        <v>812</v>
      </c>
      <c r="D57" s="294"/>
      <c r="E57" s="80" t="s">
        <v>40</v>
      </c>
      <c r="F57" s="194"/>
      <c r="G57" s="83" t="s">
        <v>44</v>
      </c>
      <c r="H57" s="192"/>
      <c r="I57" s="86" t="s">
        <v>44</v>
      </c>
      <c r="J57" t="str">
        <f>IF(AND(AND(OR(F58&gt;0,F59&gt;0),F57&lt;SUM(F58:F59)),AND(OR(H58&gt;0,H59&gt;0),H57&lt;SUM(H58:H59))),"※2024年6月, 2025年6月_「その他」は下記「（再掲）リハビリテーション・（再掲）ベースアップ評価料等」の合計以上の数値をご入力ください。",IF(AND(OR(F58&gt;0,F59&gt;0),F57&lt;SUM(F58:F59)),"※2024年6月_「その他」は下記「（再掲）リハビリテーション・（再掲）ベースアップ評価料等」の合計以上の数値をご入力ください。",IF(AND(OR(H58&gt;0,H59&gt;0),H57&lt;SUM(H58:H59)),"※2025年6月_「その他」は下記「（再掲）リハビリテーション・（再掲）ベースアップ評価料等」の合計以上の数値をご入力ください。","")))</f>
        <v/>
      </c>
    </row>
    <row r="58" spans="2:10" ht="25.15" customHeight="1" x14ac:dyDescent="0.15">
      <c r="B58" s="494"/>
      <c r="C58" s="374"/>
      <c r="D58" s="297"/>
      <c r="E58" s="168" t="s">
        <v>42</v>
      </c>
      <c r="F58" s="262"/>
      <c r="G58" s="169" t="s">
        <v>43</v>
      </c>
      <c r="H58" s="263"/>
      <c r="I58" s="170" t="s">
        <v>43</v>
      </c>
    </row>
    <row r="59" spans="2:10" ht="25.15" customHeight="1" x14ac:dyDescent="0.15">
      <c r="B59" s="494"/>
      <c r="C59" s="342"/>
      <c r="D59" s="300"/>
      <c r="E59" s="81" t="s">
        <v>205</v>
      </c>
      <c r="F59" s="260"/>
      <c r="G59" s="63" t="s">
        <v>44</v>
      </c>
      <c r="H59" s="264"/>
      <c r="I59" s="67" t="s">
        <v>44</v>
      </c>
    </row>
    <row r="60" spans="2:10" ht="25.15" customHeight="1" x14ac:dyDescent="0.15">
      <c r="B60" s="494"/>
      <c r="C60" s="343" t="s">
        <v>842</v>
      </c>
      <c r="D60" s="359"/>
      <c r="E60" s="79" t="s">
        <v>50</v>
      </c>
      <c r="F60" s="9"/>
      <c r="G60" s="61" t="s">
        <v>44</v>
      </c>
      <c r="H60" s="18"/>
      <c r="I60" s="85" t="s">
        <v>44</v>
      </c>
    </row>
    <row r="61" spans="2:10" ht="25.15" customHeight="1" x14ac:dyDescent="0.15">
      <c r="B61" s="494"/>
      <c r="C61" s="343" t="s">
        <v>51</v>
      </c>
      <c r="D61" s="319"/>
      <c r="E61" s="325"/>
      <c r="F61" s="9"/>
      <c r="G61" s="61" t="s">
        <v>44</v>
      </c>
      <c r="H61" s="18"/>
      <c r="I61" s="85" t="s">
        <v>44</v>
      </c>
    </row>
    <row r="62" spans="2:10" ht="25.15" customHeight="1" x14ac:dyDescent="0.15">
      <c r="B62" s="494"/>
      <c r="C62" s="508" t="s">
        <v>206</v>
      </c>
      <c r="D62" s="509"/>
      <c r="E62" s="510"/>
      <c r="F62" s="9"/>
      <c r="G62" s="41" t="s">
        <v>53</v>
      </c>
      <c r="H62" s="18"/>
      <c r="I62" s="42" t="s">
        <v>53</v>
      </c>
    </row>
    <row r="63" spans="2:10" ht="30" customHeight="1" thickBot="1" x14ac:dyDescent="0.2">
      <c r="B63" s="495"/>
      <c r="C63" s="460" t="s">
        <v>54</v>
      </c>
      <c r="D63" s="461"/>
      <c r="E63" s="462"/>
      <c r="F63" s="12">
        <f>SUM(F47:F51,F53:F57,F60:F61,F62/10)</f>
        <v>0</v>
      </c>
      <c r="G63" s="76" t="s">
        <v>44</v>
      </c>
      <c r="H63" s="53">
        <f>SUM(H47:H51,H53:H57,H60:H61,H62/10)</f>
        <v>0</v>
      </c>
      <c r="I63" s="77" t="s">
        <v>44</v>
      </c>
    </row>
    <row r="64" spans="2:10" ht="18" customHeight="1" x14ac:dyDescent="0.15">
      <c r="B64" t="s">
        <v>207</v>
      </c>
    </row>
    <row r="65" spans="1:10" ht="18" customHeight="1" x14ac:dyDescent="0.15">
      <c r="B65" t="s">
        <v>759</v>
      </c>
    </row>
    <row r="66" spans="1:10" ht="18" customHeight="1" x14ac:dyDescent="0.15">
      <c r="B66" t="s">
        <v>760</v>
      </c>
    </row>
    <row r="67" spans="1:10" ht="18" customHeight="1" x14ac:dyDescent="0.15">
      <c r="B67" s="3" t="s">
        <v>761</v>
      </c>
    </row>
    <row r="68" spans="1:10" ht="18" customHeight="1" x14ac:dyDescent="0.15"/>
    <row r="69" spans="1:10" ht="18" customHeight="1" x14ac:dyDescent="0.15">
      <c r="A69" t="s">
        <v>20</v>
      </c>
    </row>
    <row r="70" spans="1:10" ht="18" customHeight="1" x14ac:dyDescent="0.15">
      <c r="A70" t="s">
        <v>21</v>
      </c>
    </row>
    <row r="71" spans="1:10" ht="18" customHeight="1" x14ac:dyDescent="0.15">
      <c r="B71" t="s">
        <v>209</v>
      </c>
    </row>
    <row r="72" spans="1:10" ht="18" customHeight="1" thickBot="1" x14ac:dyDescent="0.2">
      <c r="B72" s="196" t="s">
        <v>208</v>
      </c>
    </row>
    <row r="73" spans="1:10" ht="25.15" customHeight="1" thickBot="1" x14ac:dyDescent="0.2">
      <c r="B73" s="477"/>
      <c r="C73" s="478"/>
      <c r="D73" s="478"/>
      <c r="E73" s="479"/>
      <c r="F73" s="476">
        <v>45444</v>
      </c>
      <c r="G73" s="476"/>
      <c r="H73" s="474">
        <v>45809</v>
      </c>
      <c r="I73" s="475"/>
    </row>
    <row r="74" spans="1:10" ht="25.15" customHeight="1" x14ac:dyDescent="0.15">
      <c r="B74" s="125" t="s">
        <v>18</v>
      </c>
      <c r="C74" s="126"/>
      <c r="D74" s="126"/>
      <c r="E74" s="127"/>
      <c r="F74" s="43">
        <f>SUM(F75:F78)</f>
        <v>0</v>
      </c>
      <c r="G74" s="90" t="s">
        <v>16</v>
      </c>
      <c r="H74" s="47">
        <f>SUM(H75:H78)</f>
        <v>0</v>
      </c>
      <c r="I74" s="91" t="s">
        <v>16</v>
      </c>
      <c r="J74" t="str">
        <f>IF(AND(F74&gt;=100000000,H74&gt;=100000000),"※2024年6月, 2025年6月_医業収益が高額になっておりますので、お手数ですが下記A）～D）の数値をご確認ください。",IF(F74&gt;=100000000,"※2024年6月_医業収益が高額になっておりますので、お手数ですが下記A）～D）の数値をご確認ください。",IF(H74&gt;=100000000,"※2025年6月_医業収益が高額になっておりますので、お手数ですが下記A）～D）の数値をご確認ください。","")))</f>
        <v/>
      </c>
    </row>
    <row r="75" spans="1:10" ht="25.15" customHeight="1" x14ac:dyDescent="0.15">
      <c r="B75" s="87"/>
      <c r="C75" s="136" t="s">
        <v>444</v>
      </c>
      <c r="D75" s="98"/>
      <c r="E75" s="99"/>
      <c r="F75" s="193"/>
      <c r="G75" s="75" t="s">
        <v>16</v>
      </c>
      <c r="H75" s="191"/>
      <c r="I75" s="65" t="s">
        <v>16</v>
      </c>
      <c r="J75" t="str">
        <f>IF(AND(F75&gt;4200000,H75&gt;4200000),"※2024年6月, 2025年6月_入院診療収入が高額になっておりますので、お手数ですが数値をご確認ください。",IF(F75&gt;4200000,"※2024年6月_入院診療収入が高額になっておりますので、お手数ですが数値をご確認ください。",IF(H75&gt;4200000,"※2025年6月_入院診療収入が高額になっておりますので、お手数ですが数値をご確認ください。","")))</f>
        <v/>
      </c>
    </row>
    <row r="76" spans="1:10" ht="25.15" customHeight="1" x14ac:dyDescent="0.15">
      <c r="B76" s="87"/>
      <c r="C76" s="136" t="s">
        <v>1</v>
      </c>
      <c r="D76" s="98"/>
      <c r="E76" s="99"/>
      <c r="F76" s="9"/>
      <c r="G76" s="75" t="s">
        <v>16</v>
      </c>
      <c r="H76" s="18"/>
      <c r="I76" s="65" t="s">
        <v>16</v>
      </c>
    </row>
    <row r="77" spans="1:10" ht="25.15" customHeight="1" x14ac:dyDescent="0.15">
      <c r="B77" s="87"/>
      <c r="C77" s="136" t="s">
        <v>803</v>
      </c>
      <c r="D77" s="98"/>
      <c r="E77" s="99"/>
      <c r="F77" s="193"/>
      <c r="G77" s="75" t="s">
        <v>16</v>
      </c>
      <c r="H77" s="191"/>
      <c r="I77" s="65" t="s">
        <v>16</v>
      </c>
      <c r="J77" t="str">
        <f>IF(AND(F77&gt;10000000,H77&gt;10000000),"※2024年6月, 2025年6月_外来診療収入が高額になっておりますので、お手数ですが数値をご確認ください。",IF(F77&gt;10000000,"※2024年6月_外来診療収入が高額になっておりますので、お手数ですが数値をご確認ください。",IF(H77&gt;10000000,"※2025年6月_外来診療収入が高額になっておりますので、お手数ですが数値をご確認ください。","")))</f>
        <v/>
      </c>
    </row>
    <row r="78" spans="1:10" ht="25.15" customHeight="1" thickBot="1" x14ac:dyDescent="0.2">
      <c r="B78" s="88"/>
      <c r="C78" s="137" t="s">
        <v>445</v>
      </c>
      <c r="D78" s="100"/>
      <c r="E78" s="101"/>
      <c r="F78" s="13"/>
      <c r="G78" s="102" t="s">
        <v>16</v>
      </c>
      <c r="H78" s="52"/>
      <c r="I78" s="103" t="s">
        <v>16</v>
      </c>
    </row>
    <row r="79" spans="1:10" ht="25.15" customHeight="1" thickTop="1" x14ac:dyDescent="0.15">
      <c r="B79" s="89" t="s">
        <v>17</v>
      </c>
      <c r="C79" s="128"/>
      <c r="D79" s="128"/>
      <c r="E79" s="129"/>
      <c r="F79" s="44">
        <f>SUM(F80,F83:F85,F87:F88,F93:F94)</f>
        <v>0</v>
      </c>
      <c r="G79" s="92" t="s">
        <v>16</v>
      </c>
      <c r="H79" s="48">
        <f>SUM(H80,H83:H85,H87:H88,H93:H94)</f>
        <v>0</v>
      </c>
      <c r="I79" s="93" t="s">
        <v>16</v>
      </c>
    </row>
    <row r="80" spans="1:10" ht="25.15" customHeight="1" x14ac:dyDescent="0.15">
      <c r="B80" s="87"/>
      <c r="C80" s="137" t="s">
        <v>4</v>
      </c>
      <c r="D80" s="100"/>
      <c r="E80" s="98"/>
      <c r="F80" s="194"/>
      <c r="G80" s="75" t="s">
        <v>16</v>
      </c>
      <c r="H80" s="192"/>
      <c r="I80" s="65" t="s">
        <v>16</v>
      </c>
      <c r="J80" t="str">
        <f>IF(AND(AND(OR(F81&gt;0,F82&gt;0),F80-SUM(F81:F82)&lt;-5),AND(OR(H81&gt;0,H82&gt;0),H80-SUM(H81:H82)&lt;-5)),"※2024年6月, 2025年6月_「Ｅ）材料費」は下記「（再掲）医薬品費・（再掲）診療材料費」の合計以上の数値をご入力ください。",IF(AND(OR(F81&gt;0,F82&gt;0),F80-SUM(F81:F82)&lt;-5),"※2024年6月_「Ｅ）材料費」は下記「（再掲）医薬品費・（再掲）診療材料費」の合計以上の数値をご入力ください。",IF(AND(OR(H81&gt;0,H82&gt;0),H80-SUM(H81:H82)&lt;-5),"※2025年6月_「Ｅ）材料費」は下記「（再掲）医薬品費・（再掲）診療材料費」の合計以上の数値をご入力ください。","")))</f>
        <v/>
      </c>
    </row>
    <row r="81" spans="2:10" ht="25.15" customHeight="1" x14ac:dyDescent="0.15">
      <c r="B81" s="87"/>
      <c r="C81" s="104"/>
      <c r="D81" s="504" t="s">
        <v>22</v>
      </c>
      <c r="E81" s="139" t="s">
        <v>446</v>
      </c>
      <c r="F81" s="194"/>
      <c r="G81" s="109" t="s">
        <v>16</v>
      </c>
      <c r="H81" s="192"/>
      <c r="I81" s="111" t="s">
        <v>16</v>
      </c>
    </row>
    <row r="82" spans="2:10" ht="25.15" customHeight="1" x14ac:dyDescent="0.15">
      <c r="B82" s="87"/>
      <c r="C82" s="105"/>
      <c r="D82" s="505"/>
      <c r="E82" s="140" t="s">
        <v>447</v>
      </c>
      <c r="F82" s="260"/>
      <c r="G82" s="63" t="s">
        <v>16</v>
      </c>
      <c r="H82" s="264"/>
      <c r="I82" s="112" t="s">
        <v>16</v>
      </c>
    </row>
    <row r="83" spans="2:10" ht="25.15" customHeight="1" x14ac:dyDescent="0.15">
      <c r="B83" s="87"/>
      <c r="C83" s="136" t="s">
        <v>5</v>
      </c>
      <c r="D83" s="98"/>
      <c r="E83" s="107"/>
      <c r="F83" s="193"/>
      <c r="G83" s="75" t="s">
        <v>16</v>
      </c>
      <c r="H83" s="191"/>
      <c r="I83" s="65" t="s">
        <v>16</v>
      </c>
    </row>
    <row r="84" spans="2:10" ht="25.15" customHeight="1" x14ac:dyDescent="0.15">
      <c r="B84" s="87"/>
      <c r="C84" s="136" t="s">
        <v>6</v>
      </c>
      <c r="D84" s="98"/>
      <c r="E84" s="107"/>
      <c r="F84" s="193"/>
      <c r="G84" s="75" t="s">
        <v>16</v>
      </c>
      <c r="H84" s="191"/>
      <c r="I84" s="65" t="s">
        <v>16</v>
      </c>
    </row>
    <row r="85" spans="2:10" ht="25.15" customHeight="1" x14ac:dyDescent="0.15">
      <c r="B85" s="87"/>
      <c r="C85" s="137" t="s">
        <v>448</v>
      </c>
      <c r="D85" s="100"/>
      <c r="E85" s="107"/>
      <c r="F85" s="194"/>
      <c r="G85" s="75" t="s">
        <v>16</v>
      </c>
      <c r="H85" s="192"/>
      <c r="I85" s="65" t="s">
        <v>16</v>
      </c>
      <c r="J85" t="str">
        <f>IF(AND(AND(F86&gt;0,F85-F86&lt;-5),AND(H86&gt;0,H85-H86&lt;-5)),"※2024年6月, 2025年6月_「Ｈ）設備関係費」は下記「（再掲）減価償却費」以上の数値をご入力ください。",IF(AND(F86&gt;0,F85-F86&lt;-5),"※2024年6月_「Ｈ）設備関係費」は下記「（再掲）減価償却費」以上の数値をご入力ください。",IF(AND(H86&gt;0,H85-H86&lt;-5),"※2025年6月_「Ｈ）設備関係費」は下記「（再掲）減価償却費」以上の数値をご入力ください。","")))</f>
        <v/>
      </c>
    </row>
    <row r="86" spans="2:10" ht="25.15" customHeight="1" x14ac:dyDescent="0.15">
      <c r="B86" s="87"/>
      <c r="C86" s="105"/>
      <c r="D86" s="136" t="s">
        <v>15</v>
      </c>
      <c r="E86" s="106"/>
      <c r="F86" s="193"/>
      <c r="G86" s="75" t="s">
        <v>16</v>
      </c>
      <c r="H86" s="191"/>
      <c r="I86" s="65" t="s">
        <v>16</v>
      </c>
    </row>
    <row r="87" spans="2:10" ht="25.15" customHeight="1" x14ac:dyDescent="0.15">
      <c r="B87" s="87"/>
      <c r="C87" s="136" t="s">
        <v>8</v>
      </c>
      <c r="D87" s="98"/>
      <c r="E87" s="107"/>
      <c r="F87" s="9"/>
      <c r="G87" s="75" t="s">
        <v>16</v>
      </c>
      <c r="H87" s="18"/>
      <c r="I87" s="65" t="s">
        <v>16</v>
      </c>
    </row>
    <row r="88" spans="2:10" ht="25.15" customHeight="1" x14ac:dyDescent="0.15">
      <c r="B88" s="87"/>
      <c r="C88" s="137" t="s">
        <v>449</v>
      </c>
      <c r="D88" s="98"/>
      <c r="E88" s="107"/>
      <c r="F88" s="195"/>
      <c r="G88" s="75" t="s">
        <v>16</v>
      </c>
      <c r="H88" s="191"/>
      <c r="I88" s="65" t="s">
        <v>16</v>
      </c>
      <c r="J88" t="str">
        <f>IF(AND(AND(F89&gt;0,F88-F89&lt;-5),AND(H89&gt;0,H88-H89&lt;-5)),"※2024年6月, 2025年6月_「Ｊ）経費」は下記「（再掲）水道光熱費」以上の数値をご入力ください。",IF(AND(F89&gt;0,F88-F89&lt;-5),"※2024年6月_「Ｊ）経費」は下記「（再掲）水道光熱費」以上の数値をご入力ください。",IF(AND(H89&gt;0,H88-H89&lt;-5),"※2025年6月_「Ｊ）経費」は下記「（再掲）水道光熱費」以上の数値をご入力ください。","")))</f>
        <v/>
      </c>
    </row>
    <row r="89" spans="2:10" ht="25.15" customHeight="1" x14ac:dyDescent="0.15">
      <c r="B89" s="87"/>
      <c r="C89" s="149"/>
      <c r="D89" s="137" t="s">
        <v>758</v>
      </c>
      <c r="E89" s="106"/>
      <c r="F89" s="43">
        <f>SUM(F90:F92)</f>
        <v>0</v>
      </c>
      <c r="G89" s="156" t="s">
        <v>16</v>
      </c>
      <c r="H89" s="157">
        <f>SUM(H90:H92)</f>
        <v>0</v>
      </c>
      <c r="I89" s="158" t="s">
        <v>16</v>
      </c>
    </row>
    <row r="90" spans="2:10" ht="25.15" customHeight="1" x14ac:dyDescent="0.15">
      <c r="B90" s="87"/>
      <c r="C90" s="149"/>
      <c r="D90" s="151"/>
      <c r="E90" s="152" t="s">
        <v>184</v>
      </c>
      <c r="F90" s="265"/>
      <c r="G90" s="102" t="s">
        <v>16</v>
      </c>
      <c r="H90" s="266"/>
      <c r="I90" s="103" t="s">
        <v>16</v>
      </c>
    </row>
    <row r="91" spans="2:10" ht="25.15" customHeight="1" x14ac:dyDescent="0.15">
      <c r="B91" s="87"/>
      <c r="C91" s="149"/>
      <c r="D91" s="151"/>
      <c r="E91" s="153" t="s">
        <v>186</v>
      </c>
      <c r="F91" s="262"/>
      <c r="G91" s="154" t="s">
        <v>16</v>
      </c>
      <c r="H91" s="263"/>
      <c r="I91" s="155" t="s">
        <v>16</v>
      </c>
    </row>
    <row r="92" spans="2:10" ht="25.15" customHeight="1" x14ac:dyDescent="0.15">
      <c r="B92" s="87"/>
      <c r="C92" s="105"/>
      <c r="D92" s="150"/>
      <c r="E92" s="140" t="s">
        <v>188</v>
      </c>
      <c r="F92" s="260"/>
      <c r="G92" s="110" t="s">
        <v>16</v>
      </c>
      <c r="H92" s="264"/>
      <c r="I92" s="112" t="s">
        <v>16</v>
      </c>
    </row>
    <row r="93" spans="2:10" ht="25.15" customHeight="1" x14ac:dyDescent="0.15">
      <c r="B93" s="87"/>
      <c r="C93" s="136" t="s">
        <v>10</v>
      </c>
      <c r="D93" s="98"/>
      <c r="E93" s="107"/>
      <c r="F93" s="9"/>
      <c r="G93" s="75" t="s">
        <v>16</v>
      </c>
      <c r="H93" s="18"/>
      <c r="I93" s="65" t="s">
        <v>16</v>
      </c>
    </row>
    <row r="94" spans="2:10" ht="25.15" customHeight="1" thickBot="1" x14ac:dyDescent="0.2">
      <c r="B94" s="88"/>
      <c r="C94" s="138" t="s">
        <v>11</v>
      </c>
      <c r="D94" s="100"/>
      <c r="E94" s="108"/>
      <c r="F94" s="13"/>
      <c r="G94" s="102" t="s">
        <v>16</v>
      </c>
      <c r="H94" s="19"/>
      <c r="I94" s="103" t="s">
        <v>16</v>
      </c>
    </row>
    <row r="95" spans="2:10" ht="25.15" customHeight="1" thickTop="1" thickBot="1" x14ac:dyDescent="0.2">
      <c r="B95" s="130" t="s">
        <v>19</v>
      </c>
      <c r="C95" s="131"/>
      <c r="D95" s="131"/>
      <c r="E95" s="132"/>
      <c r="F95" s="45">
        <f>F74-F79</f>
        <v>0</v>
      </c>
      <c r="G95" s="94" t="s">
        <v>16</v>
      </c>
      <c r="H95" s="49">
        <f>H74-H79</f>
        <v>0</v>
      </c>
      <c r="I95" s="95" t="s">
        <v>16</v>
      </c>
    </row>
    <row r="96" spans="2:10" ht="25.15" customHeight="1" thickTop="1" thickBot="1" x14ac:dyDescent="0.2">
      <c r="B96" s="501" t="s">
        <v>12</v>
      </c>
      <c r="C96" s="502"/>
      <c r="D96" s="502"/>
      <c r="E96" s="503"/>
      <c r="F96" s="15"/>
      <c r="G96" s="121" t="s">
        <v>16</v>
      </c>
      <c r="H96" s="58"/>
      <c r="I96" s="123" t="s">
        <v>16</v>
      </c>
    </row>
    <row r="97" spans="1:10" ht="25.15" customHeight="1" thickTop="1" thickBot="1" x14ac:dyDescent="0.2">
      <c r="B97" s="501" t="s">
        <v>13</v>
      </c>
      <c r="C97" s="502"/>
      <c r="D97" s="502"/>
      <c r="E97" s="503"/>
      <c r="F97" s="14"/>
      <c r="G97" s="122" t="s">
        <v>16</v>
      </c>
      <c r="H97" s="59"/>
      <c r="I97" s="124" t="s">
        <v>16</v>
      </c>
    </row>
    <row r="98" spans="1:10" ht="25.15" customHeight="1" thickTop="1" thickBot="1" x14ac:dyDescent="0.2">
      <c r="B98" s="133" t="s">
        <v>210</v>
      </c>
      <c r="C98" s="134"/>
      <c r="D98" s="134"/>
      <c r="E98" s="135"/>
      <c r="F98" s="46">
        <f>SUM(F74,F96)-SUM(F79,F97)</f>
        <v>0</v>
      </c>
      <c r="G98" s="96" t="s">
        <v>16</v>
      </c>
      <c r="H98" s="50">
        <f>SUM(H74,H96)-SUM(H79,H97)</f>
        <v>0</v>
      </c>
      <c r="I98" s="97" t="s">
        <v>16</v>
      </c>
    </row>
    <row r="99" spans="1:10" ht="12" customHeight="1" x14ac:dyDescent="0.15"/>
    <row r="100" spans="1:10" ht="18" customHeight="1" x14ac:dyDescent="0.15">
      <c r="B100" t="s">
        <v>462</v>
      </c>
    </row>
    <row r="101" spans="1:10" ht="18" customHeight="1" x14ac:dyDescent="0.15">
      <c r="B101" t="s">
        <v>463</v>
      </c>
    </row>
    <row r="102" spans="1:10" ht="18" customHeight="1" x14ac:dyDescent="0.15">
      <c r="B102" t="s">
        <v>464</v>
      </c>
    </row>
    <row r="103" spans="1:10" ht="18" customHeight="1" x14ac:dyDescent="0.15">
      <c r="B103" t="s">
        <v>212</v>
      </c>
    </row>
    <row r="104" spans="1:10" ht="18" customHeight="1" x14ac:dyDescent="0.15"/>
    <row r="105" spans="1:10" ht="18" customHeight="1" x14ac:dyDescent="0.15">
      <c r="A105" t="s">
        <v>23</v>
      </c>
    </row>
    <row r="106" spans="1:10" ht="18" customHeight="1" x14ac:dyDescent="0.15">
      <c r="B106" t="s">
        <v>209</v>
      </c>
    </row>
    <row r="107" spans="1:10" ht="18" customHeight="1" thickBot="1" x14ac:dyDescent="0.2">
      <c r="B107" s="196" t="s">
        <v>208</v>
      </c>
    </row>
    <row r="108" spans="1:10" ht="25.15" customHeight="1" thickBot="1" x14ac:dyDescent="0.2">
      <c r="B108" s="477"/>
      <c r="C108" s="478"/>
      <c r="D108" s="478"/>
      <c r="E108" s="479"/>
      <c r="F108" s="511" t="s">
        <v>211</v>
      </c>
      <c r="G108" s="512"/>
      <c r="H108" s="506" t="s">
        <v>227</v>
      </c>
      <c r="I108" s="507"/>
    </row>
    <row r="109" spans="1:10" ht="25.15" customHeight="1" x14ac:dyDescent="0.15">
      <c r="B109" s="125" t="s">
        <v>18</v>
      </c>
      <c r="C109" s="126"/>
      <c r="D109" s="126"/>
      <c r="E109" s="127"/>
      <c r="F109" s="43">
        <f>SUM(F110:F113)</f>
        <v>0</v>
      </c>
      <c r="G109" s="90" t="s">
        <v>16</v>
      </c>
      <c r="H109" s="258">
        <f>SUM(H110:H113)</f>
        <v>0</v>
      </c>
      <c r="I109" s="91" t="s">
        <v>16</v>
      </c>
      <c r="J109" t="str">
        <f>IF(AND(F109&gt;=1000000000,H109&gt;=1000000000),"※2024年6月, 2025年6月_医業収益が高額になっておりますので、お手数ですが下記A）～D）の数値をご確認ください。",IF(F109&gt;=1000000000,"※2024年6月_医業収益が高額になっておりますので、お手数ですが下記A）～D）の数値をご確認ください。",IF(H109&gt;=1000000000,"※2025年6月_医業収益が高額になっておりますので、お手数ですが下記A）～D）の数値をご確認ください。","")))</f>
        <v/>
      </c>
    </row>
    <row r="110" spans="1:10" ht="25.15" customHeight="1" x14ac:dyDescent="0.15">
      <c r="B110" s="87"/>
      <c r="C110" s="136" t="s">
        <v>0</v>
      </c>
      <c r="D110" s="98"/>
      <c r="E110" s="99"/>
      <c r="F110" s="9"/>
      <c r="G110" s="75" t="s">
        <v>16</v>
      </c>
      <c r="H110" s="18"/>
      <c r="I110" s="65" t="s">
        <v>16</v>
      </c>
    </row>
    <row r="111" spans="1:10" ht="25.15" customHeight="1" x14ac:dyDescent="0.15">
      <c r="B111" s="87"/>
      <c r="C111" s="136" t="s">
        <v>1</v>
      </c>
      <c r="D111" s="98"/>
      <c r="E111" s="99"/>
      <c r="F111" s="9"/>
      <c r="G111" s="75" t="s">
        <v>16</v>
      </c>
      <c r="H111" s="18"/>
      <c r="I111" s="65" t="s">
        <v>16</v>
      </c>
    </row>
    <row r="112" spans="1:10" ht="25.15" customHeight="1" x14ac:dyDescent="0.15">
      <c r="B112" s="87"/>
      <c r="C112" s="136" t="s">
        <v>2</v>
      </c>
      <c r="D112" s="98"/>
      <c r="E112" s="99"/>
      <c r="F112" s="9"/>
      <c r="G112" s="75" t="s">
        <v>16</v>
      </c>
      <c r="H112" s="18"/>
      <c r="I112" s="65" t="s">
        <v>16</v>
      </c>
    </row>
    <row r="113" spans="2:10" ht="25.15" customHeight="1" thickBot="1" x14ac:dyDescent="0.2">
      <c r="B113" s="88"/>
      <c r="C113" s="137" t="s">
        <v>3</v>
      </c>
      <c r="D113" s="100"/>
      <c r="E113" s="101"/>
      <c r="F113" s="13"/>
      <c r="G113" s="102" t="s">
        <v>16</v>
      </c>
      <c r="H113" s="19"/>
      <c r="I113" s="103" t="s">
        <v>16</v>
      </c>
    </row>
    <row r="114" spans="2:10" ht="25.15" customHeight="1" thickTop="1" x14ac:dyDescent="0.15">
      <c r="B114" s="89" t="s">
        <v>17</v>
      </c>
      <c r="C114" s="128"/>
      <c r="D114" s="128"/>
      <c r="E114" s="129"/>
      <c r="F114" s="44">
        <f>SUM(F115,F118:F120,F122:F123,F128:F129)</f>
        <v>0</v>
      </c>
      <c r="G114" s="92" t="s">
        <v>16</v>
      </c>
      <c r="H114" s="48">
        <f>SUM(H115,H118:H120,H122:H123,H128:H129)</f>
        <v>0</v>
      </c>
      <c r="I114" s="93" t="s">
        <v>16</v>
      </c>
    </row>
    <row r="115" spans="2:10" ht="25.15" customHeight="1" x14ac:dyDescent="0.15">
      <c r="B115" s="87"/>
      <c r="C115" s="137" t="s">
        <v>4</v>
      </c>
      <c r="D115" s="100"/>
      <c r="E115" s="98"/>
      <c r="F115" s="194"/>
      <c r="G115" s="75" t="s">
        <v>16</v>
      </c>
      <c r="H115" s="192"/>
      <c r="I115" s="65" t="s">
        <v>16</v>
      </c>
      <c r="J115" t="str">
        <f>IF(AND(AND(OR(F116&gt;0,F117&gt;0),F115-SUM(F116:F117)&lt;-5),AND(OR(H116&gt;0,H117&gt;0),H115-SUM(H116:H117)&lt;-5)),"※2024年6月, 2025年6月_「Ｅ）材料費」は下記「（再掲）医薬品費・（再掲）診療材料費」の合計以上の数値をご入力ください。",IF(AND(OR(F116&gt;0,F117&gt;0),F115-SUM(F116:F117)&lt;-5),"※2024年6月_「Ｅ）材料費」は下記「（再掲）医薬品費・（再掲）診療材料費」の合計以上の数値をご入力ください。",IF(AND(OR(H116&gt;0,H117&gt;0),H115-SUM(H116:H117)&lt;-5),"※2025年6月_「Ｅ）材料費」は下記「（再掲）医薬品費・（再掲）診療材料費」の合計以上の数値をご入力ください。","")))</f>
        <v/>
      </c>
    </row>
    <row r="116" spans="2:10" ht="25.15" customHeight="1" x14ac:dyDescent="0.15">
      <c r="B116" s="87"/>
      <c r="C116" s="104"/>
      <c r="D116" s="504" t="s">
        <v>22</v>
      </c>
      <c r="E116" s="139" t="s">
        <v>169</v>
      </c>
      <c r="F116" s="194"/>
      <c r="G116" s="109" t="s">
        <v>16</v>
      </c>
      <c r="H116" s="192"/>
      <c r="I116" s="111" t="s">
        <v>16</v>
      </c>
    </row>
    <row r="117" spans="2:10" ht="25.15" customHeight="1" x14ac:dyDescent="0.15">
      <c r="B117" s="87"/>
      <c r="C117" s="105"/>
      <c r="D117" s="505"/>
      <c r="E117" s="140" t="s">
        <v>170</v>
      </c>
      <c r="F117" s="260"/>
      <c r="G117" s="110" t="s">
        <v>16</v>
      </c>
      <c r="H117" s="264"/>
      <c r="I117" s="112" t="s">
        <v>16</v>
      </c>
    </row>
    <row r="118" spans="2:10" ht="25.15" customHeight="1" x14ac:dyDescent="0.15">
      <c r="B118" s="87"/>
      <c r="C118" s="136" t="s">
        <v>5</v>
      </c>
      <c r="D118" s="98"/>
      <c r="E118" s="107"/>
      <c r="F118" s="193"/>
      <c r="G118" s="75" t="s">
        <v>16</v>
      </c>
      <c r="H118" s="191"/>
      <c r="I118" s="65" t="s">
        <v>16</v>
      </c>
    </row>
    <row r="119" spans="2:10" ht="25.15" customHeight="1" x14ac:dyDescent="0.15">
      <c r="B119" s="87"/>
      <c r="C119" s="136" t="s">
        <v>6</v>
      </c>
      <c r="D119" s="98"/>
      <c r="E119" s="107"/>
      <c r="F119" s="193"/>
      <c r="G119" s="75" t="s">
        <v>16</v>
      </c>
      <c r="H119" s="191"/>
      <c r="I119" s="65" t="s">
        <v>16</v>
      </c>
    </row>
    <row r="120" spans="2:10" ht="25.15" customHeight="1" x14ac:dyDescent="0.15">
      <c r="B120" s="87"/>
      <c r="C120" s="137" t="s">
        <v>7</v>
      </c>
      <c r="D120" s="100"/>
      <c r="E120" s="107"/>
      <c r="F120" s="194"/>
      <c r="G120" s="75" t="s">
        <v>16</v>
      </c>
      <c r="H120" s="192"/>
      <c r="I120" s="65" t="s">
        <v>16</v>
      </c>
      <c r="J120" t="str">
        <f>IF(AND(AND(F121&gt;0,F120-F121&lt;-5),AND(H121&gt;0,H120-H121&lt;-5)),"※2024年6月, 2025年6月_「Ｈ）設備関係費」は下記「（再掲）減価償却費」以上の数値をご入力ください。",IF(AND(F121&gt;0,F120-F121&lt;-5),"※2024年6月_「Ｈ）設備関係費」は下記「（再掲）減価償却費」以上の数値をご入力ください。",IF(AND(H121&gt;0,H120-H121&lt;-5),"※2025年6月_「Ｈ）設備関係費」は下記「（再掲）減価償却費」以上の数値をご入力ください。","")))</f>
        <v/>
      </c>
    </row>
    <row r="121" spans="2:10" ht="25.15" customHeight="1" x14ac:dyDescent="0.15">
      <c r="B121" s="87"/>
      <c r="C121" s="105"/>
      <c r="D121" s="136" t="s">
        <v>15</v>
      </c>
      <c r="E121" s="106"/>
      <c r="F121" s="193"/>
      <c r="G121" s="75" t="s">
        <v>16</v>
      </c>
      <c r="H121" s="191"/>
      <c r="I121" s="65" t="s">
        <v>16</v>
      </c>
    </row>
    <row r="122" spans="2:10" ht="25.15" customHeight="1" x14ac:dyDescent="0.15">
      <c r="B122" s="87"/>
      <c r="C122" s="136" t="s">
        <v>8</v>
      </c>
      <c r="D122" s="98"/>
      <c r="E122" s="107"/>
      <c r="F122" s="193"/>
      <c r="G122" s="75" t="s">
        <v>16</v>
      </c>
      <c r="H122" s="191"/>
      <c r="I122" s="65" t="s">
        <v>16</v>
      </c>
    </row>
    <row r="123" spans="2:10" ht="25.15" customHeight="1" x14ac:dyDescent="0.15">
      <c r="B123" s="87"/>
      <c r="C123" s="137" t="s">
        <v>9</v>
      </c>
      <c r="D123" s="98"/>
      <c r="E123" s="107"/>
      <c r="F123" s="195"/>
      <c r="G123" s="75" t="s">
        <v>16</v>
      </c>
      <c r="H123" s="191"/>
      <c r="I123" s="65" t="s">
        <v>16</v>
      </c>
      <c r="J123" t="str">
        <f>IF(AND(AND(F124&gt;0,F123-F124&lt;-5),AND(H124&gt;0,H123-H124&lt;-5)),"※2024年6月, 2025年6月_「Ｊ）経費」は下記「（再掲）水道光熱費」以上の数値をご入力ください。",IF(AND(F124&gt;0,F123-F124&lt;-5),"※2024年6月_「Ｊ）経費」は下記「（再掲）水道光熱費」以上の数値をご入力ください。",IF(AND(H124&gt;0,H123-H124&lt;-5),"※2025年6月_「Ｊ）経費」は下記「（再掲）水道光熱費」以上の数値をご入力ください。","")))</f>
        <v/>
      </c>
    </row>
    <row r="124" spans="2:10" ht="25.15" customHeight="1" x14ac:dyDescent="0.15">
      <c r="B124" s="87"/>
      <c r="C124" s="104"/>
      <c r="D124" s="137" t="s">
        <v>758</v>
      </c>
      <c r="E124" s="106"/>
      <c r="F124" s="43">
        <f>SUM(F125:F127)</f>
        <v>0</v>
      </c>
      <c r="G124" s="156" t="s">
        <v>16</v>
      </c>
      <c r="H124" s="157">
        <f>SUM(H125:H127)</f>
        <v>0</v>
      </c>
      <c r="I124" s="72" t="s">
        <v>16</v>
      </c>
    </row>
    <row r="125" spans="2:10" ht="25.15" customHeight="1" x14ac:dyDescent="0.15">
      <c r="B125" s="87"/>
      <c r="C125" s="149"/>
      <c r="D125" s="151"/>
      <c r="E125" s="152" t="s">
        <v>183</v>
      </c>
      <c r="F125" s="265"/>
      <c r="G125" s="102" t="s">
        <v>16</v>
      </c>
      <c r="H125" s="266"/>
      <c r="I125" s="103" t="s">
        <v>16</v>
      </c>
    </row>
    <row r="126" spans="2:10" ht="25.15" customHeight="1" x14ac:dyDescent="0.15">
      <c r="B126" s="87"/>
      <c r="C126" s="149"/>
      <c r="D126" s="151"/>
      <c r="E126" s="153" t="s">
        <v>185</v>
      </c>
      <c r="F126" s="262"/>
      <c r="G126" s="154" t="s">
        <v>16</v>
      </c>
      <c r="H126" s="263"/>
      <c r="I126" s="155" t="s">
        <v>16</v>
      </c>
    </row>
    <row r="127" spans="2:10" ht="25.15" customHeight="1" x14ac:dyDescent="0.15">
      <c r="B127" s="87"/>
      <c r="C127" s="105"/>
      <c r="D127" s="159"/>
      <c r="E127" s="140" t="s">
        <v>187</v>
      </c>
      <c r="F127" s="260"/>
      <c r="G127" s="110" t="s">
        <v>16</v>
      </c>
      <c r="H127" s="264"/>
      <c r="I127" s="112" t="s">
        <v>16</v>
      </c>
    </row>
    <row r="128" spans="2:10" ht="25.15" customHeight="1" x14ac:dyDescent="0.15">
      <c r="B128" s="87"/>
      <c r="C128" s="136" t="s">
        <v>10</v>
      </c>
      <c r="D128" s="98"/>
      <c r="E128" s="107"/>
      <c r="F128" s="9"/>
      <c r="G128" s="75" t="s">
        <v>16</v>
      </c>
      <c r="H128" s="18"/>
      <c r="I128" s="65" t="s">
        <v>16</v>
      </c>
    </row>
    <row r="129" spans="2:10" ht="25.15" customHeight="1" thickBot="1" x14ac:dyDescent="0.2">
      <c r="B129" s="88"/>
      <c r="C129" s="138" t="s">
        <v>11</v>
      </c>
      <c r="D129" s="100"/>
      <c r="E129" s="108"/>
      <c r="F129" s="13"/>
      <c r="G129" s="102" t="s">
        <v>16</v>
      </c>
      <c r="H129" s="19"/>
      <c r="I129" s="103" t="s">
        <v>16</v>
      </c>
    </row>
    <row r="130" spans="2:10" ht="25.15" customHeight="1" thickTop="1" thickBot="1" x14ac:dyDescent="0.2">
      <c r="B130" s="130" t="s">
        <v>19</v>
      </c>
      <c r="C130" s="131"/>
      <c r="D130" s="131"/>
      <c r="E130" s="132"/>
      <c r="F130" s="45">
        <f>F109-F114</f>
        <v>0</v>
      </c>
      <c r="G130" s="94" t="s">
        <v>16</v>
      </c>
      <c r="H130" s="49">
        <f>H109-H114</f>
        <v>0</v>
      </c>
      <c r="I130" s="95" t="s">
        <v>16</v>
      </c>
    </row>
    <row r="131" spans="2:10" ht="25.15" customHeight="1" thickTop="1" x14ac:dyDescent="0.15">
      <c r="B131" s="498" t="s">
        <v>453</v>
      </c>
      <c r="C131" s="499"/>
      <c r="D131" s="499"/>
      <c r="E131" s="500"/>
      <c r="F131" s="16"/>
      <c r="G131" s="117" t="s">
        <v>16</v>
      </c>
      <c r="H131" s="22"/>
      <c r="I131" s="119" t="s">
        <v>16</v>
      </c>
      <c r="J131" t="str">
        <f>IF(AND(AND(OR(F132&gt;0,F133&gt;0,F134&gt;0),F131-SUM(F132:F134)&lt;-5),AND(OR(H132&gt;0,H133&gt;0,H134&gt;0),H131-SUM(H132:H134)&lt;-5)),"※2024年6月, 2025年6月_「④医業外収益」は下記「（再掲）運営費補助金・（再掲）施設設備補助金・（再掲）その他補助金」の合計以上の数値をご入力ください。",IF(AND(OR(F132&gt;0,F133&gt;0,F134&gt;0),F131-SUM(F132:F134)&lt;-5),"※2024年6月_「④医業外収益」は下記「（再掲）運営費補助金・（再掲）施設設備補助金・（再掲）その他補助金」の合計以上の数値をご入力ください。",IF(AND(OR(H132&gt;0,H133&gt;0,H134&gt;0),H131-SUM(H132:H134)&lt;-5),"※2025年6月_「④医業外収益」は下記「（再掲）運営費補助金・（再掲）施設設備補助金・（再掲）その他補助金」の合計以上の数値をご入力ください。","")))</f>
        <v/>
      </c>
    </row>
    <row r="132" spans="2:10" ht="25.15" customHeight="1" x14ac:dyDescent="0.15">
      <c r="B132" s="113"/>
      <c r="C132" s="496" t="s">
        <v>22</v>
      </c>
      <c r="D132" s="136" t="s">
        <v>450</v>
      </c>
      <c r="E132" s="114"/>
      <c r="F132" s="193"/>
      <c r="G132" s="75" t="s">
        <v>16</v>
      </c>
      <c r="H132" s="191"/>
      <c r="I132" s="65" t="s">
        <v>16</v>
      </c>
    </row>
    <row r="133" spans="2:10" ht="25.15" customHeight="1" x14ac:dyDescent="0.15">
      <c r="B133" s="113"/>
      <c r="C133" s="497"/>
      <c r="D133" s="136" t="s">
        <v>451</v>
      </c>
      <c r="E133" s="115"/>
      <c r="F133" s="193"/>
      <c r="G133" s="75" t="s">
        <v>16</v>
      </c>
      <c r="H133" s="191"/>
      <c r="I133" s="65" t="s">
        <v>16</v>
      </c>
    </row>
    <row r="134" spans="2:10" ht="25.15" customHeight="1" thickBot="1" x14ac:dyDescent="0.2">
      <c r="B134" s="116"/>
      <c r="C134" s="497"/>
      <c r="D134" s="137" t="s">
        <v>452</v>
      </c>
      <c r="E134" s="106"/>
      <c r="F134" s="265"/>
      <c r="G134" s="102" t="s">
        <v>16</v>
      </c>
      <c r="H134" s="266"/>
      <c r="I134" s="103" t="s">
        <v>16</v>
      </c>
    </row>
    <row r="135" spans="2:10" ht="25.15" customHeight="1" thickTop="1" thickBot="1" x14ac:dyDescent="0.2">
      <c r="B135" s="501" t="s">
        <v>13</v>
      </c>
      <c r="C135" s="502"/>
      <c r="D135" s="502"/>
      <c r="E135" s="503"/>
      <c r="F135" s="17"/>
      <c r="G135" s="118" t="s">
        <v>16</v>
      </c>
      <c r="H135" s="23"/>
      <c r="I135" s="120" t="s">
        <v>16</v>
      </c>
    </row>
    <row r="136" spans="2:10" ht="25.15" customHeight="1" thickTop="1" thickBot="1" x14ac:dyDescent="0.2">
      <c r="B136" s="133" t="s">
        <v>14</v>
      </c>
      <c r="C136" s="134"/>
      <c r="D136" s="134"/>
      <c r="E136" s="135"/>
      <c r="F136" s="46">
        <f>SUM(F109,F131)-SUM(F114,F135)</f>
        <v>0</v>
      </c>
      <c r="G136" s="96" t="s">
        <v>16</v>
      </c>
      <c r="H136" s="50">
        <f>SUM(H109,H131)-SUM(H114,H135)</f>
        <v>0</v>
      </c>
      <c r="I136" s="97" t="s">
        <v>16</v>
      </c>
    </row>
    <row r="137" spans="2:10" ht="12" customHeight="1" x14ac:dyDescent="0.15"/>
    <row r="138" spans="2:10" ht="18" customHeight="1" x14ac:dyDescent="0.15">
      <c r="B138" t="s">
        <v>212</v>
      </c>
    </row>
  </sheetData>
  <sheetProtection algorithmName="SHA-512" hashValue="HRFqcs2Dsp2oXTgoZcuvytrhsUE7ewOXhE8rLIl6l6WRNhBZzPtjznE5/WyCnsxaxcvztKG9lGYxsQa3jF1O4g==" saltValue="hdIot0fL85SZYeEDXUJZLg==" spinCount="100000" sheet="1" objects="1" scenarios="1"/>
  <mergeCells count="72">
    <mergeCell ref="H108:I108"/>
    <mergeCell ref="C60:D60"/>
    <mergeCell ref="C61:E61"/>
    <mergeCell ref="C62:E62"/>
    <mergeCell ref="F73:G73"/>
    <mergeCell ref="H73:I73"/>
    <mergeCell ref="B73:E73"/>
    <mergeCell ref="D81:D82"/>
    <mergeCell ref="F108:G108"/>
    <mergeCell ref="C132:C134"/>
    <mergeCell ref="B131:E131"/>
    <mergeCell ref="B135:E135"/>
    <mergeCell ref="D116:D117"/>
    <mergeCell ref="F29:G29"/>
    <mergeCell ref="C53:D53"/>
    <mergeCell ref="C54:D54"/>
    <mergeCell ref="B96:E96"/>
    <mergeCell ref="B97:E97"/>
    <mergeCell ref="B108:E108"/>
    <mergeCell ref="B47:B63"/>
    <mergeCell ref="C51:D52"/>
    <mergeCell ref="C57:D59"/>
    <mergeCell ref="C63:E63"/>
    <mergeCell ref="C47:D47"/>
    <mergeCell ref="C48:D48"/>
    <mergeCell ref="H29:I29"/>
    <mergeCell ref="B29:E29"/>
    <mergeCell ref="F46:G46"/>
    <mergeCell ref="H46:I46"/>
    <mergeCell ref="C30:D30"/>
    <mergeCell ref="C31:D31"/>
    <mergeCell ref="C32:D32"/>
    <mergeCell ref="C33:D33"/>
    <mergeCell ref="C36:D36"/>
    <mergeCell ref="C37:D37"/>
    <mergeCell ref="C38:D38"/>
    <mergeCell ref="B46:E46"/>
    <mergeCell ref="B30:B43"/>
    <mergeCell ref="C34:D35"/>
    <mergeCell ref="H4:I4"/>
    <mergeCell ref="F13:G13"/>
    <mergeCell ref="H13:I13"/>
    <mergeCell ref="C15:E15"/>
    <mergeCell ref="B4:E4"/>
    <mergeCell ref="B13:E13"/>
    <mergeCell ref="C8:E8"/>
    <mergeCell ref="C14:E14"/>
    <mergeCell ref="B5:B7"/>
    <mergeCell ref="B8:B9"/>
    <mergeCell ref="C9:E9"/>
    <mergeCell ref="B14:B22"/>
    <mergeCell ref="F4:G4"/>
    <mergeCell ref="C17:E17"/>
    <mergeCell ref="C18:E18"/>
    <mergeCell ref="D19:E19"/>
    <mergeCell ref="B23:B24"/>
    <mergeCell ref="C20:E20"/>
    <mergeCell ref="C21:E21"/>
    <mergeCell ref="C22:E22"/>
    <mergeCell ref="C24:E24"/>
    <mergeCell ref="C56:D56"/>
    <mergeCell ref="C55:D55"/>
    <mergeCell ref="C5:E5"/>
    <mergeCell ref="C6:E6"/>
    <mergeCell ref="C7:E7"/>
    <mergeCell ref="C23:E23"/>
    <mergeCell ref="C16:E16"/>
    <mergeCell ref="C40:D42"/>
    <mergeCell ref="C43:E43"/>
    <mergeCell ref="C49:D49"/>
    <mergeCell ref="C50:D50"/>
    <mergeCell ref="C39:D39"/>
  </mergeCells>
  <phoneticPr fontId="2"/>
  <conditionalFormatting sqref="F9">
    <cfRule type="expression" dxfId="35" priority="120">
      <formula>F9&gt;100000</formula>
    </cfRule>
  </conditionalFormatting>
  <conditionalFormatting sqref="F18">
    <cfRule type="expression" dxfId="34" priority="115">
      <formula>AND(F19&gt;0,F18&lt;F19)</formula>
    </cfRule>
  </conditionalFormatting>
  <conditionalFormatting sqref="F24">
    <cfRule type="expression" dxfId="33" priority="117">
      <formula>F24&gt;200000</formula>
    </cfRule>
  </conditionalFormatting>
  <conditionalFormatting sqref="F34">
    <cfRule type="expression" dxfId="32" priority="113">
      <formula>AND(F35&gt;0,F34&lt;F35)</formula>
    </cfRule>
  </conditionalFormatting>
  <conditionalFormatting sqref="F40">
    <cfRule type="expression" dxfId="31" priority="121">
      <formula>AND(OR(F41&gt;0,F42&gt;0),F40&lt;SUM(F41:F42))</formula>
    </cfRule>
  </conditionalFormatting>
  <conditionalFormatting sqref="F51">
    <cfRule type="expression" dxfId="30" priority="21">
      <formula>AND(F52&gt;0,F51&lt;F52)</formula>
    </cfRule>
  </conditionalFormatting>
  <conditionalFormatting sqref="F57">
    <cfRule type="expression" dxfId="29" priority="3">
      <formula>AND(OR(F58&gt;0,F59&gt;0),F57&lt;SUM(F58:F59))</formula>
    </cfRule>
  </conditionalFormatting>
  <conditionalFormatting sqref="F74">
    <cfRule type="expression" dxfId="28" priority="105">
      <formula>F74&gt;=100000000</formula>
    </cfRule>
  </conditionalFormatting>
  <conditionalFormatting sqref="F75">
    <cfRule type="expression" dxfId="27" priority="10">
      <formula>F75&gt;4200000</formula>
    </cfRule>
  </conditionalFormatting>
  <conditionalFormatting sqref="F77">
    <cfRule type="expression" dxfId="26" priority="9">
      <formula>F77&gt;10000000</formula>
    </cfRule>
  </conditionalFormatting>
  <conditionalFormatting sqref="F80">
    <cfRule type="expression" dxfId="25" priority="40">
      <formula>AND(OR(F81&gt;0,F82&gt;0),F80-SUM(F81:F82)&lt;-5)</formula>
    </cfRule>
  </conditionalFormatting>
  <conditionalFormatting sqref="F85">
    <cfRule type="expression" dxfId="24" priority="65">
      <formula>AND(F86&gt;0,F85-F86&lt;-5)</formula>
    </cfRule>
  </conditionalFormatting>
  <conditionalFormatting sqref="F88">
    <cfRule type="expression" dxfId="23" priority="39">
      <formula>AND(F89&gt;0,F88-F89&lt;-5)</formula>
    </cfRule>
  </conditionalFormatting>
  <conditionalFormatting sqref="F109">
    <cfRule type="expression" dxfId="22" priority="34">
      <formula>F109&gt;=1000000000</formula>
    </cfRule>
  </conditionalFormatting>
  <conditionalFormatting sqref="F115">
    <cfRule type="expression" dxfId="21" priority="33">
      <formula>AND(OR(F116&gt;0,F117&gt;0),F115-SUM(F116:F117)&lt;-5)</formula>
    </cfRule>
  </conditionalFormatting>
  <conditionalFormatting sqref="F120">
    <cfRule type="expression" dxfId="20" priority="32">
      <formula>AND(F121&gt;0,F120-F121&lt;-5)</formula>
    </cfRule>
  </conditionalFormatting>
  <conditionalFormatting sqref="F123">
    <cfRule type="expression" dxfId="19" priority="17">
      <formula>AND(F124&gt;0,F123-F124&lt;-5)</formula>
    </cfRule>
  </conditionalFormatting>
  <conditionalFormatting sqref="F131">
    <cfRule type="expression" dxfId="18" priority="30">
      <formula>AND(OR(F132&gt;0,F133&gt;0,F134&gt;0),F131-SUM(F132:F134)&lt;-5)</formula>
    </cfRule>
  </conditionalFormatting>
  <conditionalFormatting sqref="H9">
    <cfRule type="expression" dxfId="17" priority="12">
      <formula>H9&gt;100000</formula>
    </cfRule>
  </conditionalFormatting>
  <conditionalFormatting sqref="H18">
    <cfRule type="expression" dxfId="16" priority="23">
      <formula>AND(H19&gt;0,H18&lt;H19)</formula>
    </cfRule>
  </conditionalFormatting>
  <conditionalFormatting sqref="H24">
    <cfRule type="expression" dxfId="15" priority="11">
      <formula>H24&gt;200000</formula>
    </cfRule>
  </conditionalFormatting>
  <conditionalFormatting sqref="H34">
    <cfRule type="expression" dxfId="14" priority="46">
      <formula>AND(H35&gt;0,H34&lt;H35)</formula>
    </cfRule>
  </conditionalFormatting>
  <conditionalFormatting sqref="H40">
    <cfRule type="expression" dxfId="13" priority="4">
      <formula>AND(OR(H41&gt;0,H42&gt;0),H40&lt;SUM(H41:H42))</formula>
    </cfRule>
  </conditionalFormatting>
  <conditionalFormatting sqref="H51">
    <cfRule type="expression" dxfId="12" priority="2">
      <formula>AND(H52&gt;0,H51&lt;H52)</formula>
    </cfRule>
  </conditionalFormatting>
  <conditionalFormatting sqref="H57">
    <cfRule type="expression" dxfId="11" priority="1">
      <formula>AND(OR(H58&gt;0,H59&gt;0),H57&lt;SUM(H58:H59))</formula>
    </cfRule>
  </conditionalFormatting>
  <conditionalFormatting sqref="H74">
    <cfRule type="expression" dxfId="10" priority="8">
      <formula>H74&gt;=100000000</formula>
    </cfRule>
  </conditionalFormatting>
  <conditionalFormatting sqref="H75">
    <cfRule type="expression" dxfId="9" priority="7">
      <formula>H75&gt;4200000</formula>
    </cfRule>
  </conditionalFormatting>
  <conditionalFormatting sqref="H77">
    <cfRule type="expression" dxfId="8" priority="6">
      <formula>H77&gt;10000000</formula>
    </cfRule>
  </conditionalFormatting>
  <conditionalFormatting sqref="H80">
    <cfRule type="expression" dxfId="7" priority="36">
      <formula>AND(OR(H81&gt;0,H82&gt;0),H80-SUM(H81:H82)&lt;-5)</formula>
    </cfRule>
  </conditionalFormatting>
  <conditionalFormatting sqref="H85">
    <cfRule type="expression" dxfId="6" priority="37">
      <formula>AND(H86&gt;0,H85-H86&lt;-5)</formula>
    </cfRule>
  </conditionalFormatting>
  <conditionalFormatting sqref="H88">
    <cfRule type="expression" dxfId="5" priority="35">
      <formula>AND(H89&gt;0,H88-H89&lt;-5)</formula>
    </cfRule>
  </conditionalFormatting>
  <conditionalFormatting sqref="H109">
    <cfRule type="expression" dxfId="4" priority="5">
      <formula>H109&gt;=1000000000</formula>
    </cfRule>
  </conditionalFormatting>
  <conditionalFormatting sqref="H115">
    <cfRule type="expression" dxfId="3" priority="28">
      <formula>AND(OR(H116&gt;0,H117&gt;0),H115-SUM(H116:H117)&lt;-5)</formula>
    </cfRule>
  </conditionalFormatting>
  <conditionalFormatting sqref="H120">
    <cfRule type="expression" dxfId="2" priority="27">
      <formula>AND(H121&gt;0,H120-H121&lt;-5)</formula>
    </cfRule>
  </conditionalFormatting>
  <conditionalFormatting sqref="H123">
    <cfRule type="expression" dxfId="1" priority="16">
      <formula>AND(H124&gt;0,H123-H124&lt;-5)</formula>
    </cfRule>
  </conditionalFormatting>
  <conditionalFormatting sqref="H131">
    <cfRule type="expression" dxfId="0" priority="25">
      <formula>AND(OR(H132&gt;0,H133&gt;0,H134&gt;0),H131-SUM(H132:H134)&lt;-5)</formula>
    </cfRule>
  </conditionalFormatting>
  <dataValidations count="22">
    <dataValidation type="decimal" imeMode="off" operator="greaterThanOrEqual" allowBlank="1" showInputMessage="1" showErrorMessage="1" error="数値のみ入力をお願いいたします。" sqref="F60:F63 H16:H18 F43 H30:H34 H9 F16:F18 F9 H24 F24 F30:F34 F36:F40 H43 H20:H22 H36:H40 F53:F57 F47:F51 F6:F7 H6:H7 F20:F22 H60:H63 H53:H57 H47:H51" xr:uid="{3A197289-EDCD-47EB-ACCC-81E7A5588CD1}">
      <formula1>0</formula1>
    </dataValidation>
    <dataValidation type="decimal" imeMode="off" operator="greaterThanOrEqual" allowBlank="1" showInputMessage="1" showErrorMessage="1" error="数値のみ入力をお願いいたします。" sqref="F135:F136 F93:F98 H87:H89 F83:F85 F87:F89 H93:H98 H128:H131 H83:H85 F78:F80 F118:F120 F113:F115 F128:F131 H135:H136 H78:H80 H118:H120 H122:H124 F122:F124 F74 F76 H74 H113:H115 F109 H109 F111 H76 H111" xr:uid="{E607C2E9-C031-4B0D-9755-84559ADF69A2}">
      <formula1>-100000000000</formula1>
    </dataValidation>
    <dataValidation type="decimal" imeMode="off" operator="lessThanOrEqual" allowBlank="1" showInputMessage="1" showErrorMessage="1" error="1ヶ月の外来診療日数の入力をお願いいたします。_x000a_" sqref="F5 H5" xr:uid="{2C9B13C4-FAB0-4841-A546-C41368B1161A}">
      <formula1>30</formula1>
    </dataValidation>
    <dataValidation type="decimal" operator="greaterThanOrEqual" allowBlank="1" showInputMessage="1" showErrorMessage="1" sqref="H14 F14" xr:uid="{F2849C22-17D0-45B6-9F92-D73FE401BA3C}">
      <formula1>0</formula1>
    </dataValidation>
    <dataValidation type="custom" imeMode="disabled" allowBlank="1" showInputMessage="1" showErrorMessage="1" error="減価償却費は、Ｈ）設備関係費以下になるように入力をお願いいたします。" sqref="F86 H86 F121 H121" xr:uid="{AFCCA219-5934-43C8-9C55-F7F7D32F196C}">
      <formula1>F85-F86&gt;=-5</formula1>
    </dataValidation>
    <dataValidation type="custom" imeMode="disabled" allowBlank="1" showInputMessage="1" showErrorMessage="1" error="「医薬品費・診療材料費」の合計は、Ｅ）材料費以下になるように入力をお願いいたします。" sqref="F81 H81 F116 H116" xr:uid="{28ADB9DF-C2B1-4BC8-96A2-1658B09755E5}">
      <formula1>F80-SUM(F81:F82)&gt;=-5</formula1>
    </dataValidation>
    <dataValidation type="custom" imeMode="disabled" allowBlank="1" showInputMessage="1" showErrorMessage="1" error="「医薬品費・診療材料費」の合計は、Ｅ）材料費以下になるように入力をお願いいたします。" sqref="F82 H82 F117 H117" xr:uid="{A30C4A22-3D35-452C-95D1-2DD943ACA69F}">
      <formula1>F80-SUM(F81:F82)&gt;=-5</formula1>
    </dataValidation>
    <dataValidation type="custom" imeMode="disabled" allowBlank="1" showInputMessage="1" showErrorMessage="1" error="「運営費補助金・施設設備補助金・その他補助金」の合計は、④医業外収益以下になるように入力をお願いいたします。" sqref="F132 H132" xr:uid="{2BBFB481-453C-43AD-8467-2E11A717251C}">
      <formula1>F131-SUM(F132:F134)&gt;=-5</formula1>
    </dataValidation>
    <dataValidation type="custom" imeMode="disabled" allowBlank="1" showInputMessage="1" showErrorMessage="1" error="「運営費補助金・施設設備補助金・その他補助金」の合計は、④医業外収益以下になるように入力をお願いいたします。" sqref="F133 H133" xr:uid="{F2BE76DE-50DB-478C-AD88-CFD64D956224}">
      <formula1>F131-SUM(F132:F134)&gt;=-5</formula1>
    </dataValidation>
    <dataValidation type="custom" imeMode="disabled" allowBlank="1" showInputMessage="1" showErrorMessage="1" error="「運営費補助金・施設設備補助金・その他補助金」の合計は、④医業外収益以下になるように入力をお願いいたします。" sqref="F134 H134" xr:uid="{1BFF7DE8-345E-42A2-BB9C-4A1276CD741E}">
      <formula1>F131-SUM(F132:F134)&gt;=-5</formula1>
    </dataValidation>
    <dataValidation type="decimal" imeMode="off" operator="lessThanOrEqual" allowBlank="1" showInputMessage="1" showErrorMessage="1" error="月末病床数の入力をお願いいたします。" sqref="H15 F15" xr:uid="{EB931D2B-1183-4EFE-BC1F-4BEE80ECBA87}">
      <formula1>2000</formula1>
    </dataValidation>
    <dataValidation type="custom" imeMode="disabled" allowBlank="1" showInputMessage="1" showErrorMessage="1" error="上記「⑤退院患者数」以下になるように入力をお願いいたします。" sqref="H19 F19" xr:uid="{05F7E4F7-F042-4031-BFAE-528C0F1F8F76}">
      <formula1>F18&gt;=F19</formula1>
    </dataValidation>
    <dataValidation type="custom" imeMode="disabled" allowBlank="1" showInputMessage="1" showErrorMessage="1" error="上記「処置」以下になるように入力をお願いいたします。" sqref="F35 H35 F52 H52" xr:uid="{A3BFE182-C046-4ED7-B255-71B1B739FAFE}">
      <formula1>F34&gt;=F35</formula1>
    </dataValidation>
    <dataValidation type="custom" imeMode="disabled" operator="greaterThanOrEqual" allowBlank="1" showInputMessage="1" showErrorMessage="1" error="点数が9桁を超えています。ご確認をお願いいたします。" sqref="F8 H8 H23 F23" xr:uid="{2F4C4500-A54A-42A3-B837-EC167BB41422}">
      <formula1>F8&lt;1000000000</formula1>
    </dataValidation>
    <dataValidation type="custom" imeMode="disabled" operator="greaterThanOrEqual" allowBlank="1" showInputMessage="1" showErrorMessage="1" error="金額が7桁を超えています。ご確認をお願いいたします。" sqref="F75 H75" xr:uid="{0FEF9678-22A8-42FA-B4FF-28C5878C12EF}">
      <formula1>F75&lt;10000000</formula1>
    </dataValidation>
    <dataValidation type="custom" imeMode="disabled" operator="greaterThanOrEqual" allowBlank="1" showInputMessage="1" showErrorMessage="1" error="金額が8桁を超えています。ご確認をお願いいたします。" sqref="F77 H77 F110 H110" xr:uid="{F7AC47EB-F500-481A-832C-F84945E51C34}">
      <formula1>F77&lt;100000000</formula1>
    </dataValidation>
    <dataValidation type="custom" imeMode="disabled" operator="greaterThanOrEqual" allowBlank="1" showInputMessage="1" showErrorMessage="1" error="金額が9桁を超えています。ご確認をお願いいたします。" sqref="F112 H112" xr:uid="{1B350844-F4B3-4057-8B5E-41CCDB2D5CF0}">
      <formula1>F112&lt;1000000000</formula1>
    </dataValidation>
    <dataValidation type="custom" imeMode="disabled" allowBlank="1" showInputMessage="1" showErrorMessage="1" error="（再掲）水道光熱費は「電気料金・ガス料金・その他の水道光熱費」の合計ですが、ここが上記「Ｊ）経費」以下になるように入力をお願いいたします。" sqref="H125 H90 F125 F90" xr:uid="{305684FD-3725-400B-AF35-8192EC60B1D0}">
      <formula1>F88-F89&gt;=-5</formula1>
    </dataValidation>
    <dataValidation type="custom" imeMode="disabled" allowBlank="1" showInputMessage="1" showErrorMessage="1" error="（再掲）水道光熱費は「電気料金・ガス料金・その他の水道光熱費」の合計ですが、ここが上記「Ｊ）経費」以下になるように入力をお願いいたします。" sqref="H126 H91 F126 F91" xr:uid="{CD26FA90-1769-4E9C-AECC-7D46D84CA58B}">
      <formula1>F88-F89&gt;=-5</formula1>
    </dataValidation>
    <dataValidation type="custom" imeMode="disabled" allowBlank="1" showInputMessage="1" showErrorMessage="1" error="（再掲）水道光熱費は「電気料金・ガス料金・その他の水道光熱費」の合計ですが、ここが上記「Ｊ）経費」以下になるように入力をお願いいたします。" sqref="F127 H127 F92 H92" xr:uid="{F83C88E9-CECA-49A0-9189-435D00710D23}">
      <formula1>F88-F89&gt;=-5</formula1>
    </dataValidation>
    <dataValidation type="custom" imeMode="disabled" allowBlank="1" showInputMessage="1" showErrorMessage="1" error="「リハビリテーション・ベースアップ評価料等」の合計は、上記「その他」以下になるように入力をお願いいたします。" sqref="F41 H41 F58 H58" xr:uid="{04140B9A-E895-40D4-9F38-2A52559F8657}">
      <formula1>F40&gt;=SUM(F41:F42)</formula1>
    </dataValidation>
    <dataValidation type="custom" imeMode="disabled" allowBlank="1" showInputMessage="1" showErrorMessage="1" error="「リハビリテーション・ベースアップ評価料等」の合計は、上記「その他」以下になるように入力をお願いいたします。" sqref="F42 H42 F59 H59" xr:uid="{2556A1B8-51F8-4B40-91B3-45BA3B41AD4F}">
      <formula1>F40&gt;=SUM(F41:F42)</formula1>
    </dataValidation>
  </dataValidations>
  <pageMargins left="0.70866141732283472" right="0.70866141732283472" top="0.74803149606299213" bottom="0.74803149606299213" header="0.31496062992125984" footer="0.31496062992125984"/>
  <pageSetup paperSize="9" scale="85" orientation="portrait" r:id="rId1"/>
  <rowBreaks count="2" manualBreakCount="2">
    <brk id="26" max="16383" man="1"/>
    <brk id="104"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5681-587D-4D21-9C4C-82A848E3982F}">
  <dimension ref="A1:AP238"/>
  <sheetViews>
    <sheetView zoomScaleNormal="100" workbookViewId="0">
      <selection activeCell="AQ1" sqref="AQ1"/>
    </sheetView>
  </sheetViews>
  <sheetFormatPr defaultRowHeight="13.5" x14ac:dyDescent="0.15"/>
  <cols>
    <col min="1" max="42" width="1.7265625" customWidth="1"/>
  </cols>
  <sheetData>
    <row r="1" spans="1:42" ht="18" customHeight="1" x14ac:dyDescent="0.15">
      <c r="A1" t="s">
        <v>482</v>
      </c>
    </row>
    <row r="2" spans="1:42" ht="18" customHeight="1" x14ac:dyDescent="0.15"/>
    <row r="3" spans="1:42" ht="18" customHeight="1" x14ac:dyDescent="0.15">
      <c r="A3" t="s">
        <v>483</v>
      </c>
    </row>
    <row r="4" spans="1:42" ht="18" customHeight="1" thickBot="1" x14ac:dyDescent="0.2">
      <c r="A4" s="246" t="s">
        <v>517</v>
      </c>
      <c r="B4" s="246"/>
    </row>
    <row r="5" spans="1:42" ht="18" customHeight="1" thickBot="1" x14ac:dyDescent="0.2">
      <c r="A5" t="s">
        <v>213</v>
      </c>
    </row>
    <row r="6" spans="1:42" ht="15" customHeight="1" x14ac:dyDescent="0.15">
      <c r="B6" s="347" t="s">
        <v>214</v>
      </c>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610"/>
      <c r="AJ6" s="611"/>
      <c r="AK6" s="611"/>
      <c r="AL6" s="611"/>
      <c r="AM6" s="611"/>
      <c r="AN6" s="620" t="s">
        <v>190</v>
      </c>
      <c r="AO6" s="621"/>
      <c r="AP6" s="622"/>
    </row>
    <row r="7" spans="1:42" ht="15" customHeight="1" x14ac:dyDescent="0.15">
      <c r="B7" s="635" t="s">
        <v>484</v>
      </c>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12"/>
      <c r="AJ7" s="613"/>
      <c r="AK7" s="613"/>
      <c r="AL7" s="613"/>
      <c r="AM7" s="613"/>
      <c r="AN7" s="623"/>
      <c r="AO7" s="624"/>
      <c r="AP7" s="625"/>
    </row>
    <row r="8" spans="1:42" ht="15" customHeight="1" x14ac:dyDescent="0.15">
      <c r="B8" s="636" t="s">
        <v>485</v>
      </c>
      <c r="C8" s="299"/>
      <c r="D8" s="299"/>
      <c r="E8" s="299"/>
      <c r="F8" s="299"/>
      <c r="G8" s="299"/>
      <c r="H8" s="299"/>
      <c r="I8" s="299"/>
      <c r="J8" s="299"/>
      <c r="K8" s="299"/>
      <c r="L8" s="299"/>
      <c r="M8" s="299"/>
      <c r="N8" s="299"/>
      <c r="O8" s="299"/>
      <c r="P8" s="299"/>
      <c r="Q8" s="299"/>
      <c r="R8" s="299"/>
      <c r="S8" s="299"/>
      <c r="T8" s="299"/>
      <c r="U8" s="299"/>
      <c r="V8" s="299"/>
      <c r="W8" s="299"/>
      <c r="X8" s="299"/>
      <c r="Y8" s="299"/>
      <c r="Z8" s="299"/>
      <c r="AA8" s="299"/>
      <c r="AB8" s="299"/>
      <c r="AC8" s="299"/>
      <c r="AD8" s="299"/>
      <c r="AE8" s="299"/>
      <c r="AF8" s="299"/>
      <c r="AG8" s="299"/>
      <c r="AH8" s="299"/>
      <c r="AI8" s="612"/>
      <c r="AJ8" s="613"/>
      <c r="AK8" s="613"/>
      <c r="AL8" s="613"/>
      <c r="AM8" s="613"/>
      <c r="AN8" s="626"/>
      <c r="AO8" s="627"/>
      <c r="AP8" s="628"/>
    </row>
    <row r="9" spans="1:42" ht="18" customHeight="1" x14ac:dyDescent="0.15">
      <c r="B9" s="161"/>
      <c r="C9" s="162"/>
      <c r="D9" s="162"/>
      <c r="E9" s="162"/>
      <c r="F9" s="162"/>
      <c r="G9" s="162"/>
      <c r="H9" s="162"/>
      <c r="I9" s="162"/>
      <c r="J9" s="162"/>
      <c r="K9" s="162"/>
      <c r="L9" s="162"/>
      <c r="M9" s="162"/>
      <c r="N9" s="162"/>
      <c r="O9" s="162"/>
      <c r="P9" s="162"/>
      <c r="Q9" s="162"/>
      <c r="R9" s="162"/>
      <c r="S9" s="162"/>
      <c r="T9" s="638" t="s">
        <v>486</v>
      </c>
      <c r="U9" s="639"/>
      <c r="V9" s="639"/>
      <c r="W9" s="639"/>
      <c r="X9" s="639"/>
      <c r="Y9" s="639"/>
      <c r="Z9" s="639"/>
      <c r="AA9" s="639"/>
      <c r="AB9" s="639"/>
      <c r="AC9" s="639"/>
      <c r="AD9" s="639"/>
      <c r="AE9" s="639"/>
      <c r="AF9" s="639"/>
      <c r="AG9" s="639"/>
      <c r="AH9" s="640"/>
      <c r="AI9" s="614"/>
      <c r="AJ9" s="615"/>
      <c r="AK9" s="615"/>
      <c r="AL9" s="615"/>
      <c r="AM9" s="615"/>
      <c r="AN9" s="629" t="s">
        <v>190</v>
      </c>
      <c r="AO9" s="630"/>
      <c r="AP9" s="631"/>
    </row>
    <row r="10" spans="1:42" ht="15" customHeight="1" x14ac:dyDescent="0.15">
      <c r="B10" s="345" t="s">
        <v>215</v>
      </c>
      <c r="C10" s="296"/>
      <c r="D10" s="296"/>
      <c r="E10" s="296"/>
      <c r="F10" s="296"/>
      <c r="G10" s="296"/>
      <c r="H10" s="296"/>
      <c r="I10" s="296"/>
      <c r="J10" s="296"/>
      <c r="K10" s="296"/>
      <c r="L10" s="296"/>
      <c r="M10" s="296"/>
      <c r="N10" s="296"/>
      <c r="O10" s="296"/>
      <c r="P10" s="296"/>
      <c r="Q10" s="296"/>
      <c r="R10" s="296"/>
      <c r="S10" s="297"/>
      <c r="T10" s="641"/>
      <c r="U10" s="642"/>
      <c r="V10" s="642"/>
      <c r="W10" s="642"/>
      <c r="X10" s="642"/>
      <c r="Y10" s="642"/>
      <c r="Z10" s="642"/>
      <c r="AA10" s="642"/>
      <c r="AB10" s="642"/>
      <c r="AC10" s="642"/>
      <c r="AD10" s="642"/>
      <c r="AE10" s="642"/>
      <c r="AF10" s="642"/>
      <c r="AG10" s="642"/>
      <c r="AH10" s="643"/>
      <c r="AI10" s="612"/>
      <c r="AJ10" s="613"/>
      <c r="AK10" s="613"/>
      <c r="AL10" s="613"/>
      <c r="AM10" s="613"/>
      <c r="AN10" s="623"/>
      <c r="AO10" s="624"/>
      <c r="AP10" s="625"/>
    </row>
    <row r="11" spans="1:42" ht="15" customHeight="1" x14ac:dyDescent="0.15">
      <c r="B11" s="635" t="s">
        <v>491</v>
      </c>
      <c r="C11" s="624"/>
      <c r="D11" s="624"/>
      <c r="E11" s="624"/>
      <c r="F11" s="624"/>
      <c r="G11" s="624"/>
      <c r="H11" s="624"/>
      <c r="I11" s="624"/>
      <c r="J11" s="624"/>
      <c r="K11" s="624"/>
      <c r="L11" s="624"/>
      <c r="M11" s="624"/>
      <c r="N11" s="624"/>
      <c r="O11" s="624"/>
      <c r="P11" s="624"/>
      <c r="Q11" s="624"/>
      <c r="R11" s="624"/>
      <c r="S11" s="650"/>
      <c r="T11" s="644"/>
      <c r="U11" s="645"/>
      <c r="V11" s="645"/>
      <c r="W11" s="645"/>
      <c r="X11" s="645"/>
      <c r="Y11" s="645"/>
      <c r="Z11" s="645"/>
      <c r="AA11" s="645"/>
      <c r="AB11" s="645"/>
      <c r="AC11" s="645"/>
      <c r="AD11" s="645"/>
      <c r="AE11" s="645"/>
      <c r="AF11" s="645"/>
      <c r="AG11" s="645"/>
      <c r="AH11" s="646"/>
      <c r="AI11" s="616"/>
      <c r="AJ11" s="617"/>
      <c r="AK11" s="617"/>
      <c r="AL11" s="617"/>
      <c r="AM11" s="617"/>
      <c r="AN11" s="626"/>
      <c r="AO11" s="627"/>
      <c r="AP11" s="628"/>
    </row>
    <row r="12" spans="1:42" ht="15" customHeight="1" x14ac:dyDescent="0.15">
      <c r="B12" s="651" t="s">
        <v>492</v>
      </c>
      <c r="C12" s="652"/>
      <c r="D12" s="652"/>
      <c r="E12" s="652"/>
      <c r="F12" s="652"/>
      <c r="G12" s="652"/>
      <c r="H12" s="652"/>
      <c r="I12" s="652"/>
      <c r="J12" s="652"/>
      <c r="K12" s="652"/>
      <c r="L12" s="652"/>
      <c r="M12" s="652"/>
      <c r="N12" s="652"/>
      <c r="O12" s="652"/>
      <c r="P12" s="652"/>
      <c r="Q12" s="652"/>
      <c r="R12" s="652"/>
      <c r="S12" s="653"/>
      <c r="T12" s="638" t="s">
        <v>487</v>
      </c>
      <c r="U12" s="639"/>
      <c r="V12" s="639"/>
      <c r="W12" s="639"/>
      <c r="X12" s="639"/>
      <c r="Y12" s="639"/>
      <c r="Z12" s="639"/>
      <c r="AA12" s="639"/>
      <c r="AB12" s="639"/>
      <c r="AC12" s="639"/>
      <c r="AD12" s="639"/>
      <c r="AE12" s="639"/>
      <c r="AF12" s="639"/>
      <c r="AG12" s="639"/>
      <c r="AH12" s="640"/>
      <c r="AI12" s="612"/>
      <c r="AJ12" s="613"/>
      <c r="AK12" s="613"/>
      <c r="AL12" s="613"/>
      <c r="AM12" s="613"/>
      <c r="AN12" s="629" t="s">
        <v>190</v>
      </c>
      <c r="AO12" s="630"/>
      <c r="AP12" s="631"/>
    </row>
    <row r="13" spans="1:42" ht="15" customHeight="1" x14ac:dyDescent="0.15">
      <c r="B13" s="161"/>
      <c r="C13" s="162"/>
      <c r="D13" s="162"/>
      <c r="E13" s="162"/>
      <c r="F13" s="162"/>
      <c r="G13" s="162"/>
      <c r="H13" s="162"/>
      <c r="I13" s="162"/>
      <c r="J13" s="162"/>
      <c r="K13" s="162"/>
      <c r="L13" s="162"/>
      <c r="M13" s="162"/>
      <c r="N13" s="162"/>
      <c r="O13" s="162"/>
      <c r="P13" s="162"/>
      <c r="Q13" s="162"/>
      <c r="R13" s="162"/>
      <c r="S13" s="162"/>
      <c r="T13" s="641"/>
      <c r="U13" s="642"/>
      <c r="V13" s="642"/>
      <c r="W13" s="642"/>
      <c r="X13" s="642"/>
      <c r="Y13" s="642"/>
      <c r="Z13" s="642"/>
      <c r="AA13" s="642"/>
      <c r="AB13" s="642"/>
      <c r="AC13" s="642"/>
      <c r="AD13" s="642"/>
      <c r="AE13" s="642"/>
      <c r="AF13" s="642"/>
      <c r="AG13" s="642"/>
      <c r="AH13" s="643"/>
      <c r="AI13" s="612"/>
      <c r="AJ13" s="613"/>
      <c r="AK13" s="613"/>
      <c r="AL13" s="613"/>
      <c r="AM13" s="613"/>
      <c r="AN13" s="623"/>
      <c r="AO13" s="624"/>
      <c r="AP13" s="625"/>
    </row>
    <row r="14" spans="1:42" ht="18" customHeight="1" thickBot="1" x14ac:dyDescent="0.2">
      <c r="B14" s="244"/>
      <c r="C14" s="637"/>
      <c r="D14" s="637"/>
      <c r="E14" s="637"/>
      <c r="F14" s="245"/>
      <c r="G14" s="245"/>
      <c r="H14" s="637"/>
      <c r="I14" s="637"/>
      <c r="J14" s="245"/>
      <c r="K14" s="245"/>
      <c r="L14" s="637"/>
      <c r="M14" s="637"/>
      <c r="N14" s="637"/>
      <c r="O14" s="245"/>
      <c r="P14" s="245"/>
      <c r="Q14" s="637"/>
      <c r="R14" s="637"/>
      <c r="S14" s="245"/>
      <c r="T14" s="647"/>
      <c r="U14" s="648"/>
      <c r="V14" s="648"/>
      <c r="W14" s="648"/>
      <c r="X14" s="648"/>
      <c r="Y14" s="648"/>
      <c r="Z14" s="648"/>
      <c r="AA14" s="648"/>
      <c r="AB14" s="648"/>
      <c r="AC14" s="648"/>
      <c r="AD14" s="648"/>
      <c r="AE14" s="648"/>
      <c r="AF14" s="648"/>
      <c r="AG14" s="648"/>
      <c r="AH14" s="649"/>
      <c r="AI14" s="618"/>
      <c r="AJ14" s="619"/>
      <c r="AK14" s="619"/>
      <c r="AL14" s="619"/>
      <c r="AM14" s="619"/>
      <c r="AN14" s="632"/>
      <c r="AO14" s="633"/>
      <c r="AP14" s="634"/>
    </row>
    <row r="15" spans="1:42" ht="18" customHeight="1" x14ac:dyDescent="0.15"/>
    <row r="16" spans="1:42" ht="18" customHeight="1" x14ac:dyDescent="0.15">
      <c r="A16" t="s">
        <v>493</v>
      </c>
    </row>
    <row r="17" spans="1:42" ht="18" customHeight="1" x14ac:dyDescent="0.15">
      <c r="A17" s="246" t="s">
        <v>518</v>
      </c>
      <c r="B17" s="246"/>
    </row>
    <row r="18" spans="1:42" ht="18" customHeight="1" x14ac:dyDescent="0.15">
      <c r="B18" s="246" t="s">
        <v>494</v>
      </c>
    </row>
    <row r="19" spans="1:42" ht="18" customHeight="1" thickBot="1" x14ac:dyDescent="0.2">
      <c r="A19" t="s">
        <v>213</v>
      </c>
    </row>
    <row r="20" spans="1:42" ht="45" customHeight="1" x14ac:dyDescent="0.15">
      <c r="B20" s="513" t="s">
        <v>495</v>
      </c>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9"/>
      <c r="AB20" s="166"/>
      <c r="AC20" s="142"/>
      <c r="AD20" s="142" t="s">
        <v>193</v>
      </c>
      <c r="AE20" s="142"/>
      <c r="AF20" s="142"/>
      <c r="AG20" s="142"/>
      <c r="AH20" s="142" t="s">
        <v>194</v>
      </c>
      <c r="AI20" s="142"/>
      <c r="AJ20" s="142"/>
      <c r="AK20" s="142"/>
      <c r="AL20" s="142" t="s">
        <v>110</v>
      </c>
      <c r="AM20" s="142"/>
      <c r="AN20" s="142"/>
      <c r="AO20" s="142"/>
      <c r="AP20" s="143"/>
    </row>
    <row r="21" spans="1:42" ht="30" customHeight="1" x14ac:dyDescent="0.15">
      <c r="B21" s="521" t="s">
        <v>512</v>
      </c>
      <c r="C21" s="522"/>
      <c r="D21" s="522"/>
      <c r="E21" s="522"/>
      <c r="F21" s="522"/>
      <c r="G21" s="522"/>
      <c r="H21" s="522"/>
      <c r="I21" s="522"/>
      <c r="J21" s="522"/>
      <c r="K21" s="522"/>
      <c r="L21" s="522"/>
      <c r="M21" s="522"/>
      <c r="N21" s="522"/>
      <c r="O21" s="522"/>
      <c r="P21" s="522"/>
      <c r="Q21" s="522"/>
      <c r="R21" s="522"/>
      <c r="S21" s="522"/>
      <c r="T21" s="522"/>
      <c r="U21" s="523"/>
      <c r="V21" s="514" t="s">
        <v>193</v>
      </c>
      <c r="W21" s="514"/>
      <c r="X21" s="312" t="s">
        <v>218</v>
      </c>
      <c r="Y21" s="312"/>
      <c r="Z21" s="312"/>
      <c r="AA21" s="312"/>
      <c r="AB21" s="515"/>
      <c r="AC21" s="516"/>
      <c r="AD21" s="516"/>
      <c r="AE21" s="516"/>
      <c r="AF21" s="516"/>
      <c r="AG21" s="516"/>
      <c r="AH21" s="516"/>
      <c r="AI21" s="516"/>
      <c r="AJ21" s="516"/>
      <c r="AK21" s="516"/>
      <c r="AL21" s="516"/>
      <c r="AM21" s="517"/>
      <c r="AN21" s="518" t="s">
        <v>190</v>
      </c>
      <c r="AO21" s="519"/>
      <c r="AP21" s="520"/>
    </row>
    <row r="22" spans="1:42" ht="30" customHeight="1" x14ac:dyDescent="0.15">
      <c r="B22" s="524"/>
      <c r="C22" s="525"/>
      <c r="D22" s="525"/>
      <c r="E22" s="525"/>
      <c r="F22" s="525"/>
      <c r="G22" s="525"/>
      <c r="H22" s="525"/>
      <c r="I22" s="525"/>
      <c r="J22" s="525"/>
      <c r="K22" s="525"/>
      <c r="L22" s="525"/>
      <c r="M22" s="525"/>
      <c r="N22" s="525"/>
      <c r="O22" s="525"/>
      <c r="P22" s="525"/>
      <c r="Q22" s="525"/>
      <c r="R22" s="525"/>
      <c r="S22" s="525"/>
      <c r="T22" s="525"/>
      <c r="U22" s="526"/>
      <c r="V22" s="514"/>
      <c r="W22" s="514"/>
      <c r="X22" s="312" t="s">
        <v>220</v>
      </c>
      <c r="Y22" s="312"/>
      <c r="Z22" s="312"/>
      <c r="AA22" s="312"/>
      <c r="AB22" s="515"/>
      <c r="AC22" s="516"/>
      <c r="AD22" s="516"/>
      <c r="AE22" s="516"/>
      <c r="AF22" s="516"/>
      <c r="AG22" s="516"/>
      <c r="AH22" s="516"/>
      <c r="AI22" s="516"/>
      <c r="AJ22" s="516"/>
      <c r="AK22" s="516"/>
      <c r="AL22" s="516"/>
      <c r="AM22" s="517"/>
      <c r="AN22" s="518" t="s">
        <v>190</v>
      </c>
      <c r="AO22" s="519"/>
      <c r="AP22" s="520"/>
    </row>
    <row r="23" spans="1:42" ht="30" customHeight="1" x14ac:dyDescent="0.15">
      <c r="B23" s="524"/>
      <c r="C23" s="525"/>
      <c r="D23" s="525"/>
      <c r="E23" s="525"/>
      <c r="F23" s="525"/>
      <c r="G23" s="525"/>
      <c r="H23" s="525"/>
      <c r="I23" s="525"/>
      <c r="J23" s="525"/>
      <c r="K23" s="525"/>
      <c r="L23" s="525"/>
      <c r="M23" s="525"/>
      <c r="N23" s="525"/>
      <c r="O23" s="525"/>
      <c r="P23" s="525"/>
      <c r="Q23" s="525"/>
      <c r="R23" s="525"/>
      <c r="S23" s="525"/>
      <c r="T23" s="525"/>
      <c r="U23" s="526"/>
      <c r="V23" s="514" t="s">
        <v>194</v>
      </c>
      <c r="W23" s="514"/>
      <c r="X23" s="312" t="s">
        <v>218</v>
      </c>
      <c r="Y23" s="312"/>
      <c r="Z23" s="312"/>
      <c r="AA23" s="312"/>
      <c r="AB23" s="515"/>
      <c r="AC23" s="516"/>
      <c r="AD23" s="516"/>
      <c r="AE23" s="516"/>
      <c r="AF23" s="516"/>
      <c r="AG23" s="516"/>
      <c r="AH23" s="516"/>
      <c r="AI23" s="516"/>
      <c r="AJ23" s="516"/>
      <c r="AK23" s="516"/>
      <c r="AL23" s="516"/>
      <c r="AM23" s="517"/>
      <c r="AN23" s="518" t="s">
        <v>190</v>
      </c>
      <c r="AO23" s="519"/>
      <c r="AP23" s="520"/>
    </row>
    <row r="24" spans="1:42" ht="30" customHeight="1" thickBot="1" x14ac:dyDescent="0.2">
      <c r="B24" s="527"/>
      <c r="C24" s="528"/>
      <c r="D24" s="528"/>
      <c r="E24" s="528"/>
      <c r="F24" s="528"/>
      <c r="G24" s="528"/>
      <c r="H24" s="528"/>
      <c r="I24" s="528"/>
      <c r="J24" s="528"/>
      <c r="K24" s="528"/>
      <c r="L24" s="528"/>
      <c r="M24" s="528"/>
      <c r="N24" s="528"/>
      <c r="O24" s="528"/>
      <c r="P24" s="528"/>
      <c r="Q24" s="528"/>
      <c r="R24" s="528"/>
      <c r="S24" s="528"/>
      <c r="T24" s="528"/>
      <c r="U24" s="529"/>
      <c r="V24" s="530"/>
      <c r="W24" s="530"/>
      <c r="X24" s="531" t="s">
        <v>220</v>
      </c>
      <c r="Y24" s="531"/>
      <c r="Z24" s="531"/>
      <c r="AA24" s="531"/>
      <c r="AB24" s="532"/>
      <c r="AC24" s="533"/>
      <c r="AD24" s="533"/>
      <c r="AE24" s="533"/>
      <c r="AF24" s="533"/>
      <c r="AG24" s="533"/>
      <c r="AH24" s="533"/>
      <c r="AI24" s="533"/>
      <c r="AJ24" s="533"/>
      <c r="AK24" s="533"/>
      <c r="AL24" s="533"/>
      <c r="AM24" s="534"/>
      <c r="AN24" s="535" t="s">
        <v>190</v>
      </c>
      <c r="AO24" s="536"/>
      <c r="AP24" s="537"/>
    </row>
    <row r="25" spans="1:42" ht="18" customHeight="1" x14ac:dyDescent="0.15">
      <c r="B25" t="s">
        <v>106</v>
      </c>
      <c r="C25" t="s">
        <v>501</v>
      </c>
    </row>
    <row r="26" spans="1:42" ht="18" customHeight="1" x14ac:dyDescent="0.15">
      <c r="C26" t="s">
        <v>502</v>
      </c>
    </row>
    <row r="27" spans="1:42" ht="18" customHeight="1" x14ac:dyDescent="0.15">
      <c r="C27" t="s">
        <v>503</v>
      </c>
    </row>
    <row r="28" spans="1:42" ht="18" customHeight="1" x14ac:dyDescent="0.15"/>
    <row r="29" spans="1:42" ht="18" customHeight="1" x14ac:dyDescent="0.15">
      <c r="A29" t="s">
        <v>510</v>
      </c>
    </row>
    <row r="30" spans="1:42" ht="18" customHeight="1" x14ac:dyDescent="0.15">
      <c r="A30" s="246" t="s">
        <v>763</v>
      </c>
      <c r="C30" s="246"/>
    </row>
    <row r="31" spans="1:42" ht="18" customHeight="1" x14ac:dyDescent="0.15">
      <c r="B31" s="246" t="s">
        <v>762</v>
      </c>
    </row>
    <row r="32" spans="1:42" ht="18" customHeight="1" thickBot="1" x14ac:dyDescent="0.2">
      <c r="B32" t="s">
        <v>213</v>
      </c>
    </row>
    <row r="33" spans="1:42" ht="45" customHeight="1" x14ac:dyDescent="0.15">
      <c r="B33" s="513" t="s">
        <v>511</v>
      </c>
      <c r="C33" s="338"/>
      <c r="D33" s="338"/>
      <c r="E33" s="338"/>
      <c r="F33" s="338"/>
      <c r="G33" s="338"/>
      <c r="H33" s="338"/>
      <c r="I33" s="338"/>
      <c r="J33" s="338"/>
      <c r="K33" s="338"/>
      <c r="L33" s="338"/>
      <c r="M33" s="338"/>
      <c r="N33" s="338"/>
      <c r="O33" s="338"/>
      <c r="P33" s="338"/>
      <c r="Q33" s="338"/>
      <c r="R33" s="338"/>
      <c r="S33" s="338"/>
      <c r="T33" s="338"/>
      <c r="U33" s="338"/>
      <c r="V33" s="338"/>
      <c r="W33" s="338"/>
      <c r="X33" s="338"/>
      <c r="Y33" s="338"/>
      <c r="Z33" s="338"/>
      <c r="AA33" s="339"/>
      <c r="AB33" s="166"/>
      <c r="AC33" s="142"/>
      <c r="AD33" s="142" t="s">
        <v>193</v>
      </c>
      <c r="AE33" s="142"/>
      <c r="AF33" s="142"/>
      <c r="AG33" s="142"/>
      <c r="AH33" s="142" t="s">
        <v>194</v>
      </c>
      <c r="AI33" s="142"/>
      <c r="AJ33" s="142"/>
      <c r="AK33" s="142"/>
      <c r="AL33" s="142" t="s">
        <v>110</v>
      </c>
      <c r="AM33" s="142"/>
      <c r="AN33" s="142"/>
      <c r="AO33" s="142"/>
      <c r="AP33" s="143"/>
    </row>
    <row r="34" spans="1:42" ht="19.899999999999999" customHeight="1" x14ac:dyDescent="0.15">
      <c r="B34" s="344" t="s">
        <v>513</v>
      </c>
      <c r="C34" s="398"/>
      <c r="D34" s="398"/>
      <c r="E34" s="398"/>
      <c r="F34" s="398"/>
      <c r="G34" s="398"/>
      <c r="H34" s="398"/>
      <c r="I34" s="398"/>
      <c r="J34" s="398"/>
      <c r="K34" s="398"/>
      <c r="L34" s="398"/>
      <c r="M34" s="398"/>
      <c r="N34" s="398"/>
      <c r="O34" s="399"/>
      <c r="P34" s="514" t="s">
        <v>191</v>
      </c>
      <c r="Q34" s="514"/>
      <c r="R34" s="514"/>
      <c r="S34" s="514"/>
      <c r="T34" s="514"/>
      <c r="U34" s="514"/>
      <c r="V34" s="514"/>
      <c r="W34" s="514"/>
      <c r="X34" s="514"/>
      <c r="Y34" s="514"/>
      <c r="Z34" s="514"/>
      <c r="AA34" s="514"/>
      <c r="AB34" s="34"/>
      <c r="AC34" s="5"/>
      <c r="AD34" s="5" t="s">
        <v>192</v>
      </c>
      <c r="AE34" s="5"/>
      <c r="AF34" s="5"/>
      <c r="AG34" s="5"/>
      <c r="AH34" s="5"/>
      <c r="AI34" s="5"/>
      <c r="AJ34" s="5"/>
      <c r="AK34" s="5"/>
      <c r="AL34" s="5"/>
      <c r="AM34" s="5"/>
      <c r="AN34" s="5"/>
      <c r="AO34" s="5"/>
      <c r="AP34" s="6"/>
    </row>
    <row r="35" spans="1:42" ht="19.899999999999999" customHeight="1" x14ac:dyDescent="0.15">
      <c r="B35" s="395"/>
      <c r="C35" s="396"/>
      <c r="D35" s="396"/>
      <c r="E35" s="396"/>
      <c r="F35" s="396"/>
      <c r="G35" s="396"/>
      <c r="H35" s="396"/>
      <c r="I35" s="396"/>
      <c r="J35" s="396"/>
      <c r="K35" s="396"/>
      <c r="L35" s="396"/>
      <c r="M35" s="396"/>
      <c r="N35" s="396"/>
      <c r="O35" s="400"/>
      <c r="P35" s="514"/>
      <c r="Q35" s="514"/>
      <c r="R35" s="514"/>
      <c r="S35" s="514"/>
      <c r="T35" s="514"/>
      <c r="U35" s="514"/>
      <c r="V35" s="514"/>
      <c r="W35" s="514"/>
      <c r="X35" s="514"/>
      <c r="Y35" s="514"/>
      <c r="Z35" s="514"/>
      <c r="AA35" s="514"/>
      <c r="AB35" s="27"/>
      <c r="AC35" s="28"/>
      <c r="AD35" s="28" t="s">
        <v>219</v>
      </c>
      <c r="AE35" s="28"/>
      <c r="AF35" s="28"/>
      <c r="AG35" s="28"/>
      <c r="AH35" s="28"/>
      <c r="AI35" s="28"/>
      <c r="AJ35" s="28"/>
      <c r="AK35" s="28"/>
      <c r="AL35" s="28"/>
      <c r="AM35" s="28"/>
      <c r="AN35" s="28"/>
      <c r="AO35" s="28"/>
      <c r="AP35" s="29"/>
    </row>
    <row r="36" spans="1:42" ht="19.899999999999999" customHeight="1" x14ac:dyDescent="0.15">
      <c r="B36" s="395"/>
      <c r="C36" s="396"/>
      <c r="D36" s="396"/>
      <c r="E36" s="396"/>
      <c r="F36" s="396"/>
      <c r="G36" s="396"/>
      <c r="H36" s="396"/>
      <c r="I36" s="396"/>
      <c r="J36" s="396"/>
      <c r="K36" s="396"/>
      <c r="L36" s="396"/>
      <c r="M36" s="396"/>
      <c r="N36" s="396"/>
      <c r="O36" s="400"/>
      <c r="P36" s="514"/>
      <c r="Q36" s="514"/>
      <c r="R36" s="514"/>
      <c r="S36" s="514"/>
      <c r="T36" s="514"/>
      <c r="U36" s="514"/>
      <c r="V36" s="514"/>
      <c r="W36" s="514"/>
      <c r="X36" s="514"/>
      <c r="Y36" s="514"/>
      <c r="Z36" s="514"/>
      <c r="AA36" s="514"/>
      <c r="AB36" s="30"/>
      <c r="AC36" s="31"/>
      <c r="AD36" s="31" t="s">
        <v>217</v>
      </c>
      <c r="AE36" s="31"/>
      <c r="AF36" s="31"/>
      <c r="AG36" s="31"/>
      <c r="AH36" s="31"/>
      <c r="AI36" s="31"/>
      <c r="AJ36" s="31"/>
      <c r="AK36" s="31"/>
      <c r="AL36" s="31"/>
      <c r="AM36" s="31"/>
      <c r="AN36" s="31"/>
      <c r="AO36" s="31"/>
      <c r="AP36" s="32"/>
    </row>
    <row r="37" spans="1:42" ht="30" customHeight="1" x14ac:dyDescent="0.15">
      <c r="B37" s="395"/>
      <c r="C37" s="396"/>
      <c r="D37" s="396"/>
      <c r="E37" s="396"/>
      <c r="F37" s="396"/>
      <c r="G37" s="396"/>
      <c r="H37" s="396"/>
      <c r="I37" s="396"/>
      <c r="J37" s="396"/>
      <c r="K37" s="396"/>
      <c r="L37" s="396"/>
      <c r="M37" s="396"/>
      <c r="N37" s="396"/>
      <c r="O37" s="400"/>
      <c r="P37" s="663" t="s">
        <v>216</v>
      </c>
      <c r="Q37" s="663"/>
      <c r="R37" s="663"/>
      <c r="S37" s="663"/>
      <c r="T37" s="663"/>
      <c r="U37" s="663"/>
      <c r="V37" s="514" t="s">
        <v>193</v>
      </c>
      <c r="W37" s="514"/>
      <c r="X37" s="312" t="s">
        <v>218</v>
      </c>
      <c r="Y37" s="312"/>
      <c r="Z37" s="312"/>
      <c r="AA37" s="312"/>
      <c r="AB37" s="515"/>
      <c r="AC37" s="516"/>
      <c r="AD37" s="516"/>
      <c r="AE37" s="516"/>
      <c r="AF37" s="516"/>
      <c r="AG37" s="516"/>
      <c r="AH37" s="516"/>
      <c r="AI37" s="516"/>
      <c r="AJ37" s="516"/>
      <c r="AK37" s="516"/>
      <c r="AL37" s="516"/>
      <c r="AM37" s="517"/>
      <c r="AN37" s="518" t="s">
        <v>190</v>
      </c>
      <c r="AO37" s="519"/>
      <c r="AP37" s="520"/>
    </row>
    <row r="38" spans="1:42" ht="30" customHeight="1" x14ac:dyDescent="0.15">
      <c r="B38" s="395"/>
      <c r="C38" s="396"/>
      <c r="D38" s="396"/>
      <c r="E38" s="396"/>
      <c r="F38" s="396"/>
      <c r="G38" s="396"/>
      <c r="H38" s="396"/>
      <c r="I38" s="396"/>
      <c r="J38" s="396"/>
      <c r="K38" s="396"/>
      <c r="L38" s="396"/>
      <c r="M38" s="396"/>
      <c r="N38" s="396"/>
      <c r="O38" s="400"/>
      <c r="P38" s="663"/>
      <c r="Q38" s="663"/>
      <c r="R38" s="663"/>
      <c r="S38" s="663"/>
      <c r="T38" s="663"/>
      <c r="U38" s="663"/>
      <c r="V38" s="514"/>
      <c r="W38" s="514"/>
      <c r="X38" s="312" t="s">
        <v>220</v>
      </c>
      <c r="Y38" s="312"/>
      <c r="Z38" s="312"/>
      <c r="AA38" s="312"/>
      <c r="AB38" s="515"/>
      <c r="AC38" s="516"/>
      <c r="AD38" s="516"/>
      <c r="AE38" s="516"/>
      <c r="AF38" s="516"/>
      <c r="AG38" s="516"/>
      <c r="AH38" s="516"/>
      <c r="AI38" s="516"/>
      <c r="AJ38" s="516"/>
      <c r="AK38" s="516"/>
      <c r="AL38" s="516"/>
      <c r="AM38" s="517"/>
      <c r="AN38" s="518" t="s">
        <v>190</v>
      </c>
      <c r="AO38" s="519"/>
      <c r="AP38" s="520"/>
    </row>
    <row r="39" spans="1:42" ht="30" customHeight="1" x14ac:dyDescent="0.15">
      <c r="B39" s="395"/>
      <c r="C39" s="396"/>
      <c r="D39" s="396"/>
      <c r="E39" s="396"/>
      <c r="F39" s="396"/>
      <c r="G39" s="396"/>
      <c r="H39" s="396"/>
      <c r="I39" s="396"/>
      <c r="J39" s="396"/>
      <c r="K39" s="396"/>
      <c r="L39" s="396"/>
      <c r="M39" s="396"/>
      <c r="N39" s="396"/>
      <c r="O39" s="400"/>
      <c r="P39" s="663"/>
      <c r="Q39" s="663"/>
      <c r="R39" s="663"/>
      <c r="S39" s="663"/>
      <c r="T39" s="663"/>
      <c r="U39" s="663"/>
      <c r="V39" s="514" t="s">
        <v>194</v>
      </c>
      <c r="W39" s="514"/>
      <c r="X39" s="312" t="s">
        <v>218</v>
      </c>
      <c r="Y39" s="312"/>
      <c r="Z39" s="312"/>
      <c r="AA39" s="312"/>
      <c r="AB39" s="515"/>
      <c r="AC39" s="516"/>
      <c r="AD39" s="516"/>
      <c r="AE39" s="516"/>
      <c r="AF39" s="516"/>
      <c r="AG39" s="516"/>
      <c r="AH39" s="516"/>
      <c r="AI39" s="516"/>
      <c r="AJ39" s="516"/>
      <c r="AK39" s="516"/>
      <c r="AL39" s="516"/>
      <c r="AM39" s="517"/>
      <c r="AN39" s="518" t="s">
        <v>190</v>
      </c>
      <c r="AO39" s="519"/>
      <c r="AP39" s="520"/>
    </row>
    <row r="40" spans="1:42" ht="30" customHeight="1" x14ac:dyDescent="0.15">
      <c r="B40" s="395"/>
      <c r="C40" s="396"/>
      <c r="D40" s="396"/>
      <c r="E40" s="396"/>
      <c r="F40" s="396"/>
      <c r="G40" s="396"/>
      <c r="H40" s="396"/>
      <c r="I40" s="396"/>
      <c r="J40" s="396"/>
      <c r="K40" s="396"/>
      <c r="L40" s="396"/>
      <c r="M40" s="396"/>
      <c r="N40" s="396"/>
      <c r="O40" s="400"/>
      <c r="P40" s="663"/>
      <c r="Q40" s="663"/>
      <c r="R40" s="663"/>
      <c r="S40" s="663"/>
      <c r="T40" s="663"/>
      <c r="U40" s="663"/>
      <c r="V40" s="514"/>
      <c r="W40" s="514"/>
      <c r="X40" s="312" t="s">
        <v>220</v>
      </c>
      <c r="Y40" s="312"/>
      <c r="Z40" s="312"/>
      <c r="AA40" s="312"/>
      <c r="AB40" s="515"/>
      <c r="AC40" s="516"/>
      <c r="AD40" s="516"/>
      <c r="AE40" s="516"/>
      <c r="AF40" s="516"/>
      <c r="AG40" s="516"/>
      <c r="AH40" s="516"/>
      <c r="AI40" s="516"/>
      <c r="AJ40" s="516"/>
      <c r="AK40" s="516"/>
      <c r="AL40" s="516"/>
      <c r="AM40" s="517"/>
      <c r="AN40" s="518" t="s">
        <v>190</v>
      </c>
      <c r="AO40" s="519"/>
      <c r="AP40" s="520"/>
    </row>
    <row r="41" spans="1:42" ht="30" customHeight="1" x14ac:dyDescent="0.15">
      <c r="B41" s="395"/>
      <c r="C41" s="396"/>
      <c r="D41" s="396"/>
      <c r="E41" s="396"/>
      <c r="F41" s="396"/>
      <c r="G41" s="396"/>
      <c r="H41" s="396"/>
      <c r="I41" s="396"/>
      <c r="J41" s="396"/>
      <c r="K41" s="396"/>
      <c r="L41" s="396"/>
      <c r="M41" s="396"/>
      <c r="N41" s="396"/>
      <c r="O41" s="400"/>
      <c r="P41" s="663" t="s">
        <v>221</v>
      </c>
      <c r="Q41" s="663"/>
      <c r="R41" s="663"/>
      <c r="S41" s="663"/>
      <c r="T41" s="663"/>
      <c r="U41" s="663"/>
      <c r="V41" s="514" t="s">
        <v>193</v>
      </c>
      <c r="W41" s="514"/>
      <c r="X41" s="514"/>
      <c r="Y41" s="514"/>
      <c r="Z41" s="514"/>
      <c r="AA41" s="514"/>
      <c r="AB41" s="515"/>
      <c r="AC41" s="516"/>
      <c r="AD41" s="516"/>
      <c r="AE41" s="516"/>
      <c r="AF41" s="516"/>
      <c r="AG41" s="516"/>
      <c r="AH41" s="516"/>
      <c r="AI41" s="516"/>
      <c r="AJ41" s="516"/>
      <c r="AK41" s="516"/>
      <c r="AL41" s="516"/>
      <c r="AM41" s="517"/>
      <c r="AN41" s="518" t="s">
        <v>190</v>
      </c>
      <c r="AO41" s="519"/>
      <c r="AP41" s="520"/>
    </row>
    <row r="42" spans="1:42" ht="30" customHeight="1" thickBot="1" x14ac:dyDescent="0.2">
      <c r="B42" s="401"/>
      <c r="C42" s="402"/>
      <c r="D42" s="402"/>
      <c r="E42" s="402"/>
      <c r="F42" s="402"/>
      <c r="G42" s="402"/>
      <c r="H42" s="402"/>
      <c r="I42" s="402"/>
      <c r="J42" s="402"/>
      <c r="K42" s="402"/>
      <c r="L42" s="402"/>
      <c r="M42" s="402"/>
      <c r="N42" s="402"/>
      <c r="O42" s="403"/>
      <c r="P42" s="664"/>
      <c r="Q42" s="664"/>
      <c r="R42" s="664"/>
      <c r="S42" s="664"/>
      <c r="T42" s="664"/>
      <c r="U42" s="664"/>
      <c r="V42" s="530" t="s">
        <v>194</v>
      </c>
      <c r="W42" s="530"/>
      <c r="X42" s="530"/>
      <c r="Y42" s="530"/>
      <c r="Z42" s="530"/>
      <c r="AA42" s="530"/>
      <c r="AB42" s="532"/>
      <c r="AC42" s="533"/>
      <c r="AD42" s="533"/>
      <c r="AE42" s="533"/>
      <c r="AF42" s="533"/>
      <c r="AG42" s="533"/>
      <c r="AH42" s="533"/>
      <c r="AI42" s="533"/>
      <c r="AJ42" s="533"/>
      <c r="AK42" s="533"/>
      <c r="AL42" s="533"/>
      <c r="AM42" s="534"/>
      <c r="AN42" s="535" t="s">
        <v>190</v>
      </c>
      <c r="AO42" s="536"/>
      <c r="AP42" s="537"/>
    </row>
    <row r="43" spans="1:42" ht="18" customHeight="1" x14ac:dyDescent="0.15">
      <c r="B43" t="s">
        <v>106</v>
      </c>
      <c r="C43" t="s">
        <v>222</v>
      </c>
    </row>
    <row r="44" spans="1:42" ht="18" customHeight="1" x14ac:dyDescent="0.15">
      <c r="C44" t="s">
        <v>223</v>
      </c>
    </row>
    <row r="45" spans="1:42" ht="18" customHeight="1" x14ac:dyDescent="0.15">
      <c r="C45" s="247"/>
    </row>
    <row r="46" spans="1:42" ht="18" customHeight="1" x14ac:dyDescent="0.15">
      <c r="A46" t="s">
        <v>516</v>
      </c>
    </row>
    <row r="47" spans="1:42" ht="18" customHeight="1" thickBot="1" x14ac:dyDescent="0.2">
      <c r="A47" s="246" t="s">
        <v>520</v>
      </c>
    </row>
    <row r="48" spans="1:42" ht="19.899999999999999" customHeight="1" x14ac:dyDescent="0.15">
      <c r="B48" s="588" t="s">
        <v>769</v>
      </c>
      <c r="C48" s="589"/>
      <c r="D48" s="589"/>
      <c r="E48" s="589"/>
      <c r="F48" s="589"/>
      <c r="G48" s="589"/>
      <c r="H48" s="589"/>
      <c r="I48" s="589"/>
      <c r="J48" s="589"/>
      <c r="K48" s="589"/>
      <c r="L48" s="589"/>
      <c r="M48" s="590"/>
      <c r="N48" s="166"/>
      <c r="O48" s="142"/>
      <c r="P48" s="142" t="s">
        <v>764</v>
      </c>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3"/>
    </row>
    <row r="49" spans="2:42" ht="15" customHeight="1" x14ac:dyDescent="0.15">
      <c r="B49" s="554"/>
      <c r="C49" s="555"/>
      <c r="D49" s="555"/>
      <c r="E49" s="555"/>
      <c r="F49" s="555"/>
      <c r="G49" s="555"/>
      <c r="H49" s="555"/>
      <c r="I49" s="555"/>
      <c r="J49" s="555"/>
      <c r="K49" s="555"/>
      <c r="L49" s="555"/>
      <c r="M49" s="556"/>
      <c r="N49" s="28"/>
      <c r="O49" s="28"/>
      <c r="P49" s="28" t="s">
        <v>765</v>
      </c>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9"/>
    </row>
    <row r="50" spans="2:42" ht="15" customHeight="1" x14ac:dyDescent="0.15">
      <c r="B50" s="554"/>
      <c r="C50" s="555"/>
      <c r="D50" s="555"/>
      <c r="E50" s="555"/>
      <c r="F50" s="555"/>
      <c r="G50" s="555"/>
      <c r="H50" s="555"/>
      <c r="I50" s="555"/>
      <c r="J50" s="555"/>
      <c r="K50" s="555"/>
      <c r="L50" s="555"/>
      <c r="M50" s="556"/>
      <c r="N50" s="28"/>
      <c r="O50" s="28"/>
      <c r="P50" s="28"/>
      <c r="Q50" s="28" t="s">
        <v>766</v>
      </c>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9"/>
    </row>
    <row r="51" spans="2:42" ht="19.899999999999999" customHeight="1" x14ac:dyDescent="0.15">
      <c r="B51" s="554"/>
      <c r="C51" s="555"/>
      <c r="D51" s="555"/>
      <c r="E51" s="555"/>
      <c r="F51" s="555"/>
      <c r="G51" s="555"/>
      <c r="H51" s="555"/>
      <c r="I51" s="555"/>
      <c r="J51" s="555"/>
      <c r="K51" s="555"/>
      <c r="L51" s="555"/>
      <c r="M51" s="556"/>
      <c r="N51" s="28"/>
      <c r="O51" s="28"/>
      <c r="P51" s="28" t="s">
        <v>767</v>
      </c>
      <c r="Q51" s="28"/>
      <c r="R51" s="28"/>
      <c r="S51" s="28"/>
      <c r="T51" s="28"/>
      <c r="U51" s="28"/>
      <c r="V51" s="28"/>
      <c r="W51" s="28"/>
      <c r="X51" s="28"/>
      <c r="Y51" s="28"/>
      <c r="Z51" s="28"/>
      <c r="AA51" s="28"/>
      <c r="AB51" s="271"/>
      <c r="AC51" s="271"/>
      <c r="AD51" s="271"/>
      <c r="AE51" s="28"/>
      <c r="AF51" s="271"/>
      <c r="AG51" s="271"/>
      <c r="AH51" s="28"/>
      <c r="AI51" s="28"/>
      <c r="AJ51" s="28"/>
      <c r="AK51" s="28"/>
      <c r="AL51" s="28"/>
      <c r="AM51" s="28"/>
      <c r="AN51" s="28"/>
      <c r="AO51" s="28"/>
      <c r="AP51" s="29"/>
    </row>
    <row r="52" spans="2:42" ht="16.149999999999999" customHeight="1" x14ac:dyDescent="0.15">
      <c r="B52" s="554"/>
      <c r="C52" s="555"/>
      <c r="D52" s="555"/>
      <c r="E52" s="555"/>
      <c r="F52" s="555"/>
      <c r="G52" s="555"/>
      <c r="H52" s="555"/>
      <c r="I52" s="555"/>
      <c r="J52" s="555"/>
      <c r="K52" s="555"/>
      <c r="L52" s="555"/>
      <c r="M52" s="556"/>
      <c r="N52" s="28"/>
      <c r="O52" s="28"/>
      <c r="P52" s="28" t="s">
        <v>798</v>
      </c>
      <c r="Q52" s="28"/>
      <c r="R52" s="28"/>
      <c r="S52" s="28"/>
      <c r="T52" s="28"/>
      <c r="U52" s="28"/>
      <c r="V52" s="28"/>
      <c r="W52" s="28"/>
      <c r="X52" s="28"/>
      <c r="Y52" s="28"/>
      <c r="Z52" s="28"/>
      <c r="AA52" s="28"/>
      <c r="AB52" s="271"/>
      <c r="AC52" s="271"/>
      <c r="AD52" s="271"/>
      <c r="AE52" s="28"/>
      <c r="AF52" s="271"/>
      <c r="AG52" s="271"/>
      <c r="AH52" s="28"/>
      <c r="AI52" s="28"/>
      <c r="AJ52" s="28"/>
      <c r="AK52" s="28"/>
      <c r="AL52" s="28"/>
      <c r="AM52" s="28"/>
      <c r="AN52" s="28"/>
      <c r="AO52" s="28"/>
      <c r="AP52" s="29"/>
    </row>
    <row r="53" spans="2:42" ht="25.15" customHeight="1" x14ac:dyDescent="0.15">
      <c r="B53" s="557"/>
      <c r="C53" s="558"/>
      <c r="D53" s="558"/>
      <c r="E53" s="558"/>
      <c r="F53" s="558"/>
      <c r="G53" s="558"/>
      <c r="H53" s="558"/>
      <c r="I53" s="558"/>
      <c r="J53" s="558"/>
      <c r="K53" s="558"/>
      <c r="L53" s="558"/>
      <c r="M53" s="559"/>
      <c r="N53" s="31"/>
      <c r="O53" s="31"/>
      <c r="P53" s="31" t="s">
        <v>768</v>
      </c>
      <c r="Q53" s="31"/>
      <c r="R53" s="31"/>
      <c r="S53" s="31"/>
      <c r="T53" s="31"/>
      <c r="U53" s="31"/>
      <c r="V53" s="31"/>
      <c r="W53" s="31"/>
      <c r="X53" s="31"/>
      <c r="Y53" s="31"/>
      <c r="Z53" s="31"/>
      <c r="AA53" s="31"/>
      <c r="AB53" s="31"/>
      <c r="AC53" s="272"/>
      <c r="AD53" s="31"/>
      <c r="AE53" s="31"/>
      <c r="AF53" s="31"/>
      <c r="AG53" s="31"/>
      <c r="AH53" s="31"/>
      <c r="AI53" s="31"/>
      <c r="AJ53" s="31"/>
      <c r="AK53" s="31"/>
      <c r="AL53" s="31"/>
      <c r="AM53" s="31"/>
      <c r="AN53" s="31"/>
      <c r="AO53" s="31"/>
      <c r="AP53" s="32"/>
    </row>
    <row r="54" spans="2:42" ht="19.899999999999999" customHeight="1" x14ac:dyDescent="0.15">
      <c r="B54" s="554" t="s">
        <v>789</v>
      </c>
      <c r="C54" s="555"/>
      <c r="D54" s="555"/>
      <c r="E54" s="555"/>
      <c r="F54" s="555"/>
      <c r="G54" s="555"/>
      <c r="H54" s="555"/>
      <c r="I54" s="555"/>
      <c r="J54" s="555"/>
      <c r="K54" s="555"/>
      <c r="L54" s="555"/>
      <c r="M54" s="556"/>
      <c r="N54" s="270"/>
      <c r="O54" s="28"/>
      <c r="P54" s="28" t="s">
        <v>770</v>
      </c>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9"/>
    </row>
    <row r="55" spans="2:42" ht="19.899999999999999" customHeight="1" x14ac:dyDescent="0.15">
      <c r="B55" s="554"/>
      <c r="C55" s="555"/>
      <c r="D55" s="555"/>
      <c r="E55" s="555"/>
      <c r="F55" s="555"/>
      <c r="G55" s="555"/>
      <c r="H55" s="555"/>
      <c r="I55" s="555"/>
      <c r="J55" s="555"/>
      <c r="K55" s="555"/>
      <c r="L55" s="555"/>
      <c r="M55" s="556"/>
      <c r="N55" s="27"/>
      <c r="O55" s="28"/>
      <c r="P55" s="28" t="s">
        <v>771</v>
      </c>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9"/>
    </row>
    <row r="56" spans="2:42" ht="19.899999999999999" customHeight="1" x14ac:dyDescent="0.15">
      <c r="B56" s="554"/>
      <c r="C56" s="555"/>
      <c r="D56" s="555"/>
      <c r="E56" s="555"/>
      <c r="F56" s="555"/>
      <c r="G56" s="555"/>
      <c r="H56" s="555"/>
      <c r="I56" s="555"/>
      <c r="J56" s="555"/>
      <c r="K56" s="555"/>
      <c r="L56" s="555"/>
      <c r="M56" s="556"/>
      <c r="N56" s="27"/>
      <c r="O56" s="28"/>
      <c r="P56" s="28" t="s">
        <v>772</v>
      </c>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9"/>
    </row>
    <row r="57" spans="2:42" ht="19.899999999999999" customHeight="1" x14ac:dyDescent="0.15">
      <c r="B57" s="554"/>
      <c r="C57" s="555"/>
      <c r="D57" s="555"/>
      <c r="E57" s="555"/>
      <c r="F57" s="555"/>
      <c r="G57" s="555"/>
      <c r="H57" s="555"/>
      <c r="I57" s="555"/>
      <c r="J57" s="555"/>
      <c r="K57" s="555"/>
      <c r="L57" s="555"/>
      <c r="M57" s="556"/>
      <c r="N57" s="27"/>
      <c r="O57" s="28"/>
      <c r="P57" s="28" t="s">
        <v>773</v>
      </c>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9"/>
    </row>
    <row r="58" spans="2:42" ht="19.899999999999999" customHeight="1" x14ac:dyDescent="0.15">
      <c r="B58" s="554"/>
      <c r="C58" s="555"/>
      <c r="D58" s="555"/>
      <c r="E58" s="555"/>
      <c r="F58" s="555"/>
      <c r="G58" s="555"/>
      <c r="H58" s="555"/>
      <c r="I58" s="555"/>
      <c r="J58" s="555"/>
      <c r="K58" s="555"/>
      <c r="L58" s="555"/>
      <c r="M58" s="556"/>
      <c r="N58" s="27"/>
      <c r="O58" s="28"/>
      <c r="P58" s="28" t="s">
        <v>774</v>
      </c>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9"/>
    </row>
    <row r="59" spans="2:42" ht="19.899999999999999" customHeight="1" x14ac:dyDescent="0.15">
      <c r="B59" s="554"/>
      <c r="C59" s="555"/>
      <c r="D59" s="555"/>
      <c r="E59" s="555"/>
      <c r="F59" s="555"/>
      <c r="G59" s="555"/>
      <c r="H59" s="555"/>
      <c r="I59" s="555"/>
      <c r="J59" s="555"/>
      <c r="K59" s="555"/>
      <c r="L59" s="555"/>
      <c r="M59" s="556"/>
      <c r="N59" s="27"/>
      <c r="O59" s="28"/>
      <c r="P59" s="28" t="s">
        <v>775</v>
      </c>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9"/>
    </row>
    <row r="60" spans="2:42" ht="19.899999999999999" customHeight="1" x14ac:dyDescent="0.15">
      <c r="B60" s="554"/>
      <c r="C60" s="555"/>
      <c r="D60" s="555"/>
      <c r="E60" s="555"/>
      <c r="F60" s="555"/>
      <c r="G60" s="555"/>
      <c r="H60" s="555"/>
      <c r="I60" s="555"/>
      <c r="J60" s="555"/>
      <c r="K60" s="555"/>
      <c r="L60" s="555"/>
      <c r="M60" s="556"/>
      <c r="N60" s="27"/>
      <c r="O60" s="28"/>
      <c r="P60" s="28" t="s">
        <v>776</v>
      </c>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9"/>
    </row>
    <row r="61" spans="2:42" ht="19.899999999999999" customHeight="1" x14ac:dyDescent="0.15">
      <c r="B61" s="554"/>
      <c r="C61" s="555"/>
      <c r="D61" s="555"/>
      <c r="E61" s="555"/>
      <c r="F61" s="555"/>
      <c r="G61" s="555"/>
      <c r="H61" s="555"/>
      <c r="I61" s="555"/>
      <c r="J61" s="555"/>
      <c r="K61" s="555"/>
      <c r="L61" s="555"/>
      <c r="M61" s="556"/>
      <c r="N61" s="27"/>
      <c r="O61" s="28"/>
      <c r="P61" s="28" t="s">
        <v>777</v>
      </c>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9"/>
    </row>
    <row r="62" spans="2:42" ht="19.899999999999999" customHeight="1" x14ac:dyDescent="0.15">
      <c r="B62" s="554"/>
      <c r="C62" s="555"/>
      <c r="D62" s="555"/>
      <c r="E62" s="555"/>
      <c r="F62" s="555"/>
      <c r="G62" s="555"/>
      <c r="H62" s="555"/>
      <c r="I62" s="555"/>
      <c r="J62" s="555"/>
      <c r="K62" s="555"/>
      <c r="L62" s="555"/>
      <c r="M62" s="556"/>
      <c r="N62" s="27"/>
      <c r="O62" s="28"/>
      <c r="P62" s="28" t="s">
        <v>799</v>
      </c>
      <c r="Q62" s="28"/>
      <c r="R62" s="28"/>
      <c r="S62" s="28"/>
      <c r="T62" s="28"/>
      <c r="U62" s="28"/>
      <c r="V62" s="28"/>
      <c r="W62" s="28"/>
      <c r="X62" s="28"/>
      <c r="Y62" s="28"/>
      <c r="Z62" s="28"/>
      <c r="AA62" s="28"/>
      <c r="AB62" s="28"/>
      <c r="AC62" s="28"/>
      <c r="AD62" s="28"/>
      <c r="AE62" s="28"/>
      <c r="AF62" s="28"/>
      <c r="AG62" s="28"/>
      <c r="AH62" s="28"/>
      <c r="AI62" s="28"/>
      <c r="AJ62" s="28"/>
      <c r="AK62" s="28"/>
      <c r="AL62" s="28"/>
      <c r="AM62" s="28"/>
      <c r="AN62" s="28"/>
      <c r="AO62" s="28"/>
      <c r="AP62" s="29"/>
    </row>
    <row r="63" spans="2:42" ht="19.899999999999999" customHeight="1" x14ac:dyDescent="0.15">
      <c r="B63" s="554"/>
      <c r="C63" s="555"/>
      <c r="D63" s="555"/>
      <c r="E63" s="555"/>
      <c r="F63" s="555"/>
      <c r="G63" s="555"/>
      <c r="H63" s="555"/>
      <c r="I63" s="555"/>
      <c r="J63" s="555"/>
      <c r="K63" s="555"/>
      <c r="L63" s="555"/>
      <c r="M63" s="556"/>
      <c r="N63" s="27"/>
      <c r="O63" s="28"/>
      <c r="P63" s="28" t="s">
        <v>148</v>
      </c>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9"/>
    </row>
    <row r="64" spans="2:42" ht="16.149999999999999" customHeight="1" x14ac:dyDescent="0.15">
      <c r="B64" s="554"/>
      <c r="C64" s="555"/>
      <c r="D64" s="555"/>
      <c r="E64" s="555"/>
      <c r="F64" s="555"/>
      <c r="G64" s="555"/>
      <c r="H64" s="555"/>
      <c r="I64" s="555"/>
      <c r="J64" s="555"/>
      <c r="K64" s="555"/>
      <c r="L64" s="555"/>
      <c r="M64" s="556"/>
      <c r="N64" s="27"/>
      <c r="O64" s="28"/>
      <c r="P64" s="591"/>
      <c r="Q64" s="592"/>
      <c r="R64" s="592"/>
      <c r="S64" s="592"/>
      <c r="T64" s="592"/>
      <c r="U64" s="592"/>
      <c r="V64" s="592"/>
      <c r="W64" s="592"/>
      <c r="X64" s="592"/>
      <c r="Y64" s="592"/>
      <c r="Z64" s="592"/>
      <c r="AA64" s="592"/>
      <c r="AB64" s="592"/>
      <c r="AC64" s="592"/>
      <c r="AD64" s="592"/>
      <c r="AE64" s="592"/>
      <c r="AF64" s="592"/>
      <c r="AG64" s="592"/>
      <c r="AH64" s="592"/>
      <c r="AI64" s="592"/>
      <c r="AJ64" s="592"/>
      <c r="AK64" s="592"/>
      <c r="AL64" s="592"/>
      <c r="AM64" s="592"/>
      <c r="AN64" s="592"/>
      <c r="AO64" s="593"/>
      <c r="AP64" s="29"/>
    </row>
    <row r="65" spans="1:42" ht="16.149999999999999" customHeight="1" x14ac:dyDescent="0.15">
      <c r="B65" s="554"/>
      <c r="C65" s="555"/>
      <c r="D65" s="555"/>
      <c r="E65" s="555"/>
      <c r="F65" s="555"/>
      <c r="G65" s="555"/>
      <c r="H65" s="555"/>
      <c r="I65" s="555"/>
      <c r="J65" s="555"/>
      <c r="K65" s="555"/>
      <c r="L65" s="555"/>
      <c r="M65" s="556"/>
      <c r="N65" s="27"/>
      <c r="O65" s="28"/>
      <c r="P65" s="594"/>
      <c r="Q65" s="595"/>
      <c r="R65" s="595"/>
      <c r="S65" s="595"/>
      <c r="T65" s="595"/>
      <c r="U65" s="595"/>
      <c r="V65" s="595"/>
      <c r="W65" s="595"/>
      <c r="X65" s="595"/>
      <c r="Y65" s="595"/>
      <c r="Z65" s="595"/>
      <c r="AA65" s="595"/>
      <c r="AB65" s="595"/>
      <c r="AC65" s="595"/>
      <c r="AD65" s="595"/>
      <c r="AE65" s="595"/>
      <c r="AF65" s="595"/>
      <c r="AG65" s="595"/>
      <c r="AH65" s="595"/>
      <c r="AI65" s="595"/>
      <c r="AJ65" s="595"/>
      <c r="AK65" s="595"/>
      <c r="AL65" s="595"/>
      <c r="AM65" s="595"/>
      <c r="AN65" s="595"/>
      <c r="AO65" s="596"/>
      <c r="AP65" s="29"/>
    </row>
    <row r="66" spans="1:42" ht="7.9" customHeight="1" thickBot="1" x14ac:dyDescent="0.2">
      <c r="B66" s="576"/>
      <c r="C66" s="577"/>
      <c r="D66" s="577"/>
      <c r="E66" s="577"/>
      <c r="F66" s="577"/>
      <c r="G66" s="577"/>
      <c r="H66" s="577"/>
      <c r="I66" s="577"/>
      <c r="J66" s="577"/>
      <c r="K66" s="577"/>
      <c r="L66" s="577"/>
      <c r="M66" s="578"/>
      <c r="N66" s="248"/>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7"/>
    </row>
    <row r="67" spans="1:42" ht="19.899999999999999" customHeight="1" x14ac:dyDescent="0.15"/>
    <row r="68" spans="1:42" ht="18" customHeight="1" x14ac:dyDescent="0.15">
      <c r="A68" t="s">
        <v>863</v>
      </c>
    </row>
    <row r="69" spans="1:42" ht="18" customHeight="1" thickBot="1" x14ac:dyDescent="0.2">
      <c r="A69" s="246" t="s">
        <v>520</v>
      </c>
    </row>
    <row r="70" spans="1:42" ht="19.899999999999999" customHeight="1" x14ac:dyDescent="0.15">
      <c r="B70" s="566" t="s">
        <v>902</v>
      </c>
      <c r="C70" s="567"/>
      <c r="D70" s="567"/>
      <c r="E70" s="567"/>
      <c r="F70" s="567"/>
      <c r="G70" s="567"/>
      <c r="H70" s="567"/>
      <c r="I70" s="567"/>
      <c r="J70" s="567"/>
      <c r="K70" s="567"/>
      <c r="L70" s="567"/>
      <c r="M70" s="567"/>
      <c r="N70" s="567"/>
      <c r="O70" s="567"/>
      <c r="P70" s="567"/>
      <c r="Q70" s="567"/>
      <c r="R70" s="567"/>
      <c r="S70" s="567"/>
      <c r="T70" s="165"/>
      <c r="U70" s="142"/>
      <c r="V70" s="142" t="s">
        <v>903</v>
      </c>
      <c r="W70" s="142"/>
      <c r="X70" s="142"/>
      <c r="Y70" s="142"/>
      <c r="Z70" s="142"/>
      <c r="AA70" s="142"/>
      <c r="AB70" s="142"/>
      <c r="AC70" s="142"/>
      <c r="AD70" s="142"/>
      <c r="AE70" s="142"/>
      <c r="AF70" s="142"/>
      <c r="AG70" s="142"/>
      <c r="AH70" s="142"/>
      <c r="AI70" s="142"/>
      <c r="AJ70" s="142"/>
      <c r="AK70" s="142"/>
      <c r="AL70" s="142"/>
      <c r="AM70" s="142"/>
      <c r="AN70" s="142"/>
      <c r="AO70" s="142"/>
      <c r="AP70" s="143"/>
    </row>
    <row r="71" spans="1:42" ht="19.899999999999999" customHeight="1" x14ac:dyDescent="0.15">
      <c r="B71" s="568"/>
      <c r="C71" s="569"/>
      <c r="D71" s="569"/>
      <c r="E71" s="569"/>
      <c r="F71" s="569"/>
      <c r="G71" s="569"/>
      <c r="H71" s="569"/>
      <c r="I71" s="569"/>
      <c r="J71" s="569"/>
      <c r="K71" s="569"/>
      <c r="L71" s="569"/>
      <c r="M71" s="569"/>
      <c r="N71" s="569"/>
      <c r="O71" s="569"/>
      <c r="P71" s="569"/>
      <c r="Q71" s="569"/>
      <c r="R71" s="569"/>
      <c r="S71" s="569"/>
      <c r="T71" s="27"/>
      <c r="U71" s="28"/>
      <c r="V71" s="28" t="s">
        <v>904</v>
      </c>
      <c r="W71" s="28"/>
      <c r="X71" s="28"/>
      <c r="Y71" s="28"/>
      <c r="Z71" s="28"/>
      <c r="AA71" s="28"/>
      <c r="AB71" s="28"/>
      <c r="AC71" s="28"/>
      <c r="AD71" s="28"/>
      <c r="AE71" s="28"/>
      <c r="AF71" s="28"/>
      <c r="AG71" s="28"/>
      <c r="AH71" s="28"/>
      <c r="AI71" s="28"/>
      <c r="AJ71" s="28"/>
      <c r="AK71" s="28"/>
      <c r="AL71" s="28"/>
      <c r="AM71" s="28"/>
      <c r="AN71" s="28"/>
      <c r="AO71" s="28"/>
      <c r="AP71" s="29"/>
    </row>
    <row r="72" spans="1:42" ht="15" customHeight="1" x14ac:dyDescent="0.15">
      <c r="B72" s="568"/>
      <c r="C72" s="569"/>
      <c r="D72" s="569"/>
      <c r="E72" s="569"/>
      <c r="F72" s="569"/>
      <c r="G72" s="569"/>
      <c r="H72" s="569"/>
      <c r="I72" s="569"/>
      <c r="J72" s="569"/>
      <c r="K72" s="569"/>
      <c r="L72" s="569"/>
      <c r="M72" s="569"/>
      <c r="N72" s="569"/>
      <c r="O72" s="569"/>
      <c r="P72" s="569"/>
      <c r="Q72" s="569"/>
      <c r="R72" s="569"/>
      <c r="S72" s="569"/>
      <c r="T72" s="27"/>
      <c r="U72" s="28" t="s">
        <v>906</v>
      </c>
      <c r="V72" s="28"/>
      <c r="W72" s="28"/>
      <c r="X72" s="28"/>
      <c r="Y72" s="28"/>
      <c r="Z72" s="28"/>
      <c r="AA72" s="570"/>
      <c r="AB72" s="571"/>
      <c r="AC72" s="572"/>
      <c r="AD72" s="277" t="s">
        <v>907</v>
      </c>
      <c r="AE72" s="570"/>
      <c r="AF72" s="572"/>
      <c r="AG72" s="28" t="s">
        <v>908</v>
      </c>
      <c r="AH72" s="28"/>
      <c r="AI72" s="570"/>
      <c r="AJ72" s="571"/>
      <c r="AK72" s="572"/>
      <c r="AL72" s="277" t="s">
        <v>907</v>
      </c>
      <c r="AM72" s="570"/>
      <c r="AN72" s="572"/>
      <c r="AO72" s="28" t="s">
        <v>911</v>
      </c>
      <c r="AP72" s="29"/>
    </row>
    <row r="73" spans="1:42" ht="15" customHeight="1" x14ac:dyDescent="0.15">
      <c r="B73" s="568"/>
      <c r="C73" s="569"/>
      <c r="D73" s="569"/>
      <c r="E73" s="569"/>
      <c r="F73" s="569"/>
      <c r="G73" s="569"/>
      <c r="H73" s="569"/>
      <c r="I73" s="569"/>
      <c r="J73" s="569"/>
      <c r="K73" s="569"/>
      <c r="L73" s="569"/>
      <c r="M73" s="569"/>
      <c r="N73" s="569"/>
      <c r="O73" s="569"/>
      <c r="P73" s="569"/>
      <c r="Q73" s="569"/>
      <c r="R73" s="569"/>
      <c r="S73" s="569"/>
      <c r="T73" s="27"/>
      <c r="U73" s="28"/>
      <c r="V73" s="278" t="s">
        <v>905</v>
      </c>
      <c r="W73" s="28"/>
      <c r="X73" s="28"/>
      <c r="Y73" s="28"/>
      <c r="Z73" s="28"/>
      <c r="AA73" s="28"/>
      <c r="AB73" s="28"/>
      <c r="AC73" s="28"/>
      <c r="AD73" s="28"/>
      <c r="AE73" s="28"/>
      <c r="AF73" s="28"/>
      <c r="AG73" s="28"/>
      <c r="AH73" s="28"/>
      <c r="AI73" s="28"/>
      <c r="AJ73" s="28"/>
      <c r="AK73" s="28"/>
      <c r="AL73" s="28"/>
      <c r="AM73" s="28"/>
      <c r="AN73" s="28"/>
      <c r="AO73" s="28"/>
      <c r="AP73" s="29"/>
    </row>
    <row r="74" spans="1:42" ht="19.899999999999999" customHeight="1" x14ac:dyDescent="0.15">
      <c r="B74" s="568"/>
      <c r="C74" s="569"/>
      <c r="D74" s="569"/>
      <c r="E74" s="569"/>
      <c r="F74" s="569"/>
      <c r="G74" s="569"/>
      <c r="H74" s="569"/>
      <c r="I74" s="569"/>
      <c r="J74" s="569"/>
      <c r="K74" s="569"/>
      <c r="L74" s="569"/>
      <c r="M74" s="569"/>
      <c r="N74" s="569"/>
      <c r="O74" s="569"/>
      <c r="P74" s="569"/>
      <c r="Q74" s="569"/>
      <c r="R74" s="569"/>
      <c r="S74" s="569"/>
      <c r="T74" s="27"/>
      <c r="U74" s="28"/>
      <c r="V74" s="28" t="s">
        <v>909</v>
      </c>
      <c r="W74" s="28"/>
      <c r="X74" s="28"/>
      <c r="Y74" s="28"/>
      <c r="Z74" s="28"/>
      <c r="AA74" s="28"/>
      <c r="AB74" s="28"/>
      <c r="AC74" s="28"/>
      <c r="AD74" s="28"/>
      <c r="AE74" s="28"/>
      <c r="AF74" s="28"/>
      <c r="AG74" s="28"/>
      <c r="AH74" s="28"/>
      <c r="AI74" s="28"/>
      <c r="AJ74" s="28"/>
      <c r="AK74" s="28"/>
      <c r="AL74" s="28"/>
      <c r="AM74" s="28"/>
      <c r="AN74" s="28"/>
      <c r="AO74" s="28"/>
      <c r="AP74" s="29"/>
    </row>
    <row r="75" spans="1:42" ht="15" customHeight="1" x14ac:dyDescent="0.15">
      <c r="B75" s="568"/>
      <c r="C75" s="569"/>
      <c r="D75" s="569"/>
      <c r="E75" s="569"/>
      <c r="F75" s="569"/>
      <c r="G75" s="569"/>
      <c r="H75" s="569"/>
      <c r="I75" s="569"/>
      <c r="J75" s="569"/>
      <c r="K75" s="569"/>
      <c r="L75" s="569"/>
      <c r="M75" s="569"/>
      <c r="N75" s="569"/>
      <c r="O75" s="569"/>
      <c r="P75" s="569"/>
      <c r="Q75" s="569"/>
      <c r="R75" s="569"/>
      <c r="S75" s="569"/>
      <c r="T75" s="27"/>
      <c r="U75" s="28"/>
      <c r="V75" s="28" t="s">
        <v>910</v>
      </c>
      <c r="W75" s="28"/>
      <c r="X75" s="28"/>
      <c r="Y75" s="28"/>
      <c r="Z75" s="28"/>
      <c r="AA75" s="28"/>
      <c r="AB75" s="28"/>
      <c r="AC75" s="28"/>
      <c r="AD75" s="28"/>
      <c r="AE75" s="28"/>
      <c r="AF75" s="28"/>
      <c r="AG75" s="28"/>
      <c r="AH75" s="28"/>
      <c r="AI75" s="28"/>
      <c r="AJ75" s="28"/>
      <c r="AK75" s="28"/>
      <c r="AL75" s="28"/>
      <c r="AM75" s="28"/>
      <c r="AN75" s="28"/>
      <c r="AO75" s="28"/>
      <c r="AP75" s="29"/>
    </row>
    <row r="76" spans="1:42" ht="15" customHeight="1" x14ac:dyDescent="0.15">
      <c r="B76" s="568"/>
      <c r="C76" s="569"/>
      <c r="D76" s="569"/>
      <c r="E76" s="569"/>
      <c r="F76" s="569"/>
      <c r="G76" s="569"/>
      <c r="H76" s="569"/>
      <c r="I76" s="569"/>
      <c r="J76" s="569"/>
      <c r="K76" s="569"/>
      <c r="L76" s="569"/>
      <c r="M76" s="569"/>
      <c r="N76" s="569"/>
      <c r="O76" s="569"/>
      <c r="P76" s="569"/>
      <c r="Q76" s="569"/>
      <c r="R76" s="569"/>
      <c r="S76" s="569"/>
      <c r="T76" s="27"/>
      <c r="U76" s="28" t="s">
        <v>912</v>
      </c>
      <c r="V76" s="28"/>
      <c r="W76" s="28"/>
      <c r="X76" s="28"/>
      <c r="Y76" s="28"/>
      <c r="Z76" s="28"/>
      <c r="AA76" s="277"/>
      <c r="AB76" s="277"/>
      <c r="AC76" s="570"/>
      <c r="AD76" s="571"/>
      <c r="AE76" s="572"/>
      <c r="AF76" s="277" t="s">
        <v>907</v>
      </c>
      <c r="AG76" s="570"/>
      <c r="AH76" s="572"/>
      <c r="AI76" s="28" t="s">
        <v>911</v>
      </c>
      <c r="AJ76" s="28"/>
      <c r="AK76" s="277"/>
      <c r="AL76" s="277"/>
      <c r="AM76" s="277"/>
      <c r="AN76" s="277"/>
      <c r="AO76" s="28"/>
      <c r="AP76" s="29"/>
    </row>
    <row r="77" spans="1:42" ht="15" customHeight="1" x14ac:dyDescent="0.15">
      <c r="B77" s="568"/>
      <c r="C77" s="569"/>
      <c r="D77" s="569"/>
      <c r="E77" s="569"/>
      <c r="F77" s="569"/>
      <c r="G77" s="569"/>
      <c r="H77" s="569"/>
      <c r="I77" s="569"/>
      <c r="J77" s="569"/>
      <c r="K77" s="569"/>
      <c r="L77" s="569"/>
      <c r="M77" s="569"/>
      <c r="N77" s="569"/>
      <c r="O77" s="569"/>
      <c r="P77" s="569"/>
      <c r="Q77" s="569"/>
      <c r="R77" s="569"/>
      <c r="S77" s="569"/>
      <c r="T77" s="27"/>
      <c r="U77" s="28"/>
      <c r="V77" s="278" t="s">
        <v>913</v>
      </c>
      <c r="W77" s="28"/>
      <c r="X77" s="28"/>
      <c r="Y77" s="28"/>
      <c r="Z77" s="28"/>
      <c r="AA77" s="277"/>
      <c r="AB77" s="277"/>
      <c r="AC77" s="279"/>
      <c r="AD77" s="279"/>
      <c r="AE77" s="279"/>
      <c r="AF77" s="277"/>
      <c r="AG77" s="279"/>
      <c r="AH77" s="279"/>
      <c r="AI77" s="28"/>
      <c r="AJ77" s="28"/>
      <c r="AK77" s="277"/>
      <c r="AL77" s="277"/>
      <c r="AM77" s="277"/>
      <c r="AN77" s="277"/>
      <c r="AO77" s="28"/>
      <c r="AP77" s="29"/>
    </row>
    <row r="78" spans="1:42" ht="19.899999999999999" customHeight="1" thickBot="1" x14ac:dyDescent="0.2">
      <c r="B78" s="568"/>
      <c r="C78" s="569"/>
      <c r="D78" s="569"/>
      <c r="E78" s="569"/>
      <c r="F78" s="569"/>
      <c r="G78" s="569"/>
      <c r="H78" s="569"/>
      <c r="I78" s="569"/>
      <c r="J78" s="569"/>
      <c r="K78" s="569"/>
      <c r="L78" s="569"/>
      <c r="M78" s="569"/>
      <c r="N78" s="569"/>
      <c r="O78" s="569"/>
      <c r="P78" s="569"/>
      <c r="Q78" s="569"/>
      <c r="R78" s="569"/>
      <c r="S78" s="569"/>
      <c r="T78" s="27"/>
      <c r="U78" s="28"/>
      <c r="V78" s="28" t="s">
        <v>914</v>
      </c>
      <c r="W78" s="28"/>
      <c r="X78" s="28"/>
      <c r="Y78" s="28"/>
      <c r="Z78" s="28"/>
      <c r="AA78" s="28"/>
      <c r="AB78" s="28"/>
      <c r="AC78" s="28"/>
      <c r="AD78" s="28"/>
      <c r="AE78" s="28"/>
      <c r="AF78" s="28"/>
      <c r="AG78" s="28"/>
      <c r="AH78" s="28"/>
      <c r="AI78" s="28"/>
      <c r="AJ78" s="28"/>
      <c r="AK78" s="28"/>
      <c r="AL78" s="28"/>
      <c r="AM78" s="28"/>
      <c r="AN78" s="28"/>
      <c r="AO78" s="28"/>
      <c r="AP78" s="29"/>
    </row>
    <row r="79" spans="1:42" ht="19.899999999999999" customHeight="1" x14ac:dyDescent="0.15">
      <c r="B79" s="280" t="s">
        <v>915</v>
      </c>
      <c r="C79" s="281"/>
      <c r="D79" s="281"/>
      <c r="E79" s="281"/>
      <c r="F79" s="281"/>
      <c r="G79" s="281"/>
      <c r="H79" s="281"/>
      <c r="I79" s="281"/>
      <c r="J79" s="281"/>
      <c r="K79" s="281"/>
      <c r="L79" s="281"/>
      <c r="M79" s="281"/>
      <c r="N79" s="281"/>
      <c r="O79" s="281"/>
      <c r="P79" s="281"/>
      <c r="Q79" s="281"/>
      <c r="R79" s="281"/>
      <c r="S79" s="281"/>
      <c r="T79" s="282"/>
      <c r="U79" s="282"/>
      <c r="V79" s="282"/>
      <c r="W79" s="282"/>
      <c r="X79" s="282"/>
      <c r="Y79" s="282"/>
      <c r="Z79" s="282"/>
      <c r="AA79" s="282"/>
      <c r="AB79" s="282"/>
      <c r="AC79" s="282"/>
      <c r="AD79" s="282"/>
      <c r="AE79" s="282"/>
      <c r="AF79" s="282"/>
      <c r="AG79" s="282"/>
      <c r="AH79" s="282"/>
      <c r="AI79" s="282"/>
      <c r="AJ79" s="282"/>
      <c r="AK79" s="282"/>
      <c r="AL79" s="282"/>
      <c r="AM79" s="282"/>
      <c r="AN79" s="282"/>
      <c r="AO79" s="282"/>
      <c r="AP79" s="283"/>
    </row>
    <row r="80" spans="1:42" ht="19.899999999999999" customHeight="1" x14ac:dyDescent="0.15">
      <c r="B80" s="551" t="s">
        <v>916</v>
      </c>
      <c r="C80" s="552"/>
      <c r="D80" s="552"/>
      <c r="E80" s="552"/>
      <c r="F80" s="552"/>
      <c r="G80" s="552"/>
      <c r="H80" s="552"/>
      <c r="I80" s="552"/>
      <c r="J80" s="552"/>
      <c r="K80" s="552"/>
      <c r="L80" s="552"/>
      <c r="M80" s="552"/>
      <c r="N80" s="552"/>
      <c r="O80" s="552"/>
      <c r="P80" s="552"/>
      <c r="Q80" s="552"/>
      <c r="R80" s="552"/>
      <c r="S80" s="553"/>
      <c r="T80" s="275"/>
      <c r="U80" s="28"/>
      <c r="V80" s="28" t="s">
        <v>865</v>
      </c>
      <c r="W80" s="28"/>
      <c r="X80" s="28"/>
      <c r="Y80" s="28"/>
      <c r="Z80" s="28"/>
      <c r="AA80" s="28"/>
      <c r="AB80" s="28"/>
      <c r="AC80" s="28"/>
      <c r="AD80" s="28"/>
      <c r="AE80" s="28"/>
      <c r="AF80" s="28"/>
      <c r="AG80" s="28"/>
      <c r="AH80" s="28"/>
      <c r="AI80" s="28"/>
      <c r="AJ80" s="28"/>
      <c r="AK80" s="28"/>
      <c r="AL80" s="28"/>
      <c r="AM80" s="28"/>
      <c r="AN80" s="28"/>
      <c r="AO80" s="28"/>
      <c r="AP80" s="29"/>
    </row>
    <row r="81" spans="2:42" ht="19.899999999999999" customHeight="1" x14ac:dyDescent="0.15">
      <c r="B81" s="554"/>
      <c r="C81" s="555"/>
      <c r="D81" s="555"/>
      <c r="E81" s="555"/>
      <c r="F81" s="555"/>
      <c r="G81" s="555"/>
      <c r="H81" s="555"/>
      <c r="I81" s="555"/>
      <c r="J81" s="555"/>
      <c r="K81" s="555"/>
      <c r="L81" s="555"/>
      <c r="M81" s="555"/>
      <c r="N81" s="555"/>
      <c r="O81" s="555"/>
      <c r="P81" s="555"/>
      <c r="Q81" s="555"/>
      <c r="R81" s="555"/>
      <c r="S81" s="556"/>
      <c r="T81" s="28"/>
      <c r="U81" s="28"/>
      <c r="V81" s="28" t="s">
        <v>866</v>
      </c>
      <c r="W81" s="28"/>
      <c r="X81" s="28"/>
      <c r="Y81" s="28"/>
      <c r="Z81" s="28"/>
      <c r="AA81" s="28"/>
      <c r="AB81" s="28"/>
      <c r="AC81" s="28"/>
      <c r="AD81" s="28"/>
      <c r="AE81" s="28"/>
      <c r="AF81" s="28"/>
      <c r="AG81" s="28"/>
      <c r="AH81" s="28"/>
      <c r="AI81" s="28"/>
      <c r="AJ81" s="28"/>
      <c r="AK81" s="28"/>
      <c r="AL81" s="28"/>
      <c r="AM81" s="28"/>
      <c r="AN81" s="28"/>
      <c r="AO81" s="28"/>
      <c r="AP81" s="29"/>
    </row>
    <row r="82" spans="2:42" ht="19.899999999999999" customHeight="1" x14ac:dyDescent="0.15">
      <c r="B82" s="554"/>
      <c r="C82" s="555"/>
      <c r="D82" s="555"/>
      <c r="E82" s="555"/>
      <c r="F82" s="555"/>
      <c r="G82" s="555"/>
      <c r="H82" s="555"/>
      <c r="I82" s="555"/>
      <c r="J82" s="555"/>
      <c r="K82" s="555"/>
      <c r="L82" s="555"/>
      <c r="M82" s="555"/>
      <c r="N82" s="555"/>
      <c r="O82" s="555"/>
      <c r="P82" s="555"/>
      <c r="Q82" s="555"/>
      <c r="R82" s="555"/>
      <c r="S82" s="556"/>
      <c r="T82" s="28"/>
      <c r="U82" s="28"/>
      <c r="V82" s="28" t="s">
        <v>867</v>
      </c>
      <c r="W82" s="28"/>
      <c r="X82" s="28"/>
      <c r="Y82" s="28"/>
      <c r="Z82" s="28"/>
      <c r="AA82" s="28"/>
      <c r="AB82" s="28"/>
      <c r="AC82" s="28"/>
      <c r="AD82" s="28"/>
      <c r="AE82" s="28"/>
      <c r="AF82" s="28"/>
      <c r="AG82" s="28"/>
      <c r="AH82" s="28"/>
      <c r="AI82" s="28"/>
      <c r="AJ82" s="28"/>
      <c r="AK82" s="28"/>
      <c r="AL82" s="28"/>
      <c r="AM82" s="28"/>
      <c r="AN82" s="28"/>
      <c r="AO82" s="28"/>
      <c r="AP82" s="29"/>
    </row>
    <row r="83" spans="2:42" ht="19.899999999999999" customHeight="1" x14ac:dyDescent="0.15">
      <c r="B83" s="554"/>
      <c r="C83" s="555"/>
      <c r="D83" s="555"/>
      <c r="E83" s="555"/>
      <c r="F83" s="555"/>
      <c r="G83" s="555"/>
      <c r="H83" s="555"/>
      <c r="I83" s="555"/>
      <c r="J83" s="555"/>
      <c r="K83" s="555"/>
      <c r="L83" s="555"/>
      <c r="M83" s="555"/>
      <c r="N83" s="555"/>
      <c r="O83" s="555"/>
      <c r="P83" s="555"/>
      <c r="Q83" s="555"/>
      <c r="R83" s="555"/>
      <c r="S83" s="556"/>
      <c r="T83" s="28"/>
      <c r="U83" s="28"/>
      <c r="V83" s="28" t="s">
        <v>868</v>
      </c>
      <c r="W83" s="28"/>
      <c r="X83" s="28"/>
      <c r="Y83" s="28"/>
      <c r="Z83" s="28"/>
      <c r="AA83" s="28"/>
      <c r="AB83" s="28"/>
      <c r="AC83" s="28"/>
      <c r="AD83" s="28"/>
      <c r="AE83" s="28"/>
      <c r="AF83" s="28"/>
      <c r="AG83" s="28"/>
      <c r="AH83" s="28"/>
      <c r="AI83" s="28"/>
      <c r="AJ83" s="28"/>
      <c r="AK83" s="28"/>
      <c r="AL83" s="28"/>
      <c r="AM83" s="28"/>
      <c r="AN83" s="28"/>
      <c r="AO83" s="28"/>
      <c r="AP83" s="29"/>
    </row>
    <row r="84" spans="2:42" ht="19.899999999999999" customHeight="1" x14ac:dyDescent="0.15">
      <c r="B84" s="554"/>
      <c r="C84" s="555"/>
      <c r="D84" s="555"/>
      <c r="E84" s="555"/>
      <c r="F84" s="555"/>
      <c r="G84" s="555"/>
      <c r="H84" s="555"/>
      <c r="I84" s="555"/>
      <c r="J84" s="555"/>
      <c r="K84" s="555"/>
      <c r="L84" s="555"/>
      <c r="M84" s="555"/>
      <c r="N84" s="555"/>
      <c r="O84" s="555"/>
      <c r="P84" s="555"/>
      <c r="Q84" s="555"/>
      <c r="R84" s="555"/>
      <c r="S84" s="556"/>
      <c r="T84" s="28"/>
      <c r="U84" s="28"/>
      <c r="V84" s="28" t="s">
        <v>869</v>
      </c>
      <c r="W84" s="28"/>
      <c r="X84" s="28"/>
      <c r="Y84" s="28"/>
      <c r="Z84" s="28"/>
      <c r="AA84" s="28"/>
      <c r="AB84" s="28"/>
      <c r="AC84" s="28"/>
      <c r="AD84" s="28"/>
      <c r="AE84" s="28"/>
      <c r="AF84" s="28"/>
      <c r="AG84" s="28"/>
      <c r="AH84" s="28"/>
      <c r="AI84" s="28"/>
      <c r="AJ84" s="28"/>
      <c r="AK84" s="28"/>
      <c r="AL84" s="28"/>
      <c r="AM84" s="28"/>
      <c r="AN84" s="28"/>
      <c r="AO84" s="28"/>
      <c r="AP84" s="29"/>
    </row>
    <row r="85" spans="2:42" ht="19.899999999999999" customHeight="1" x14ac:dyDescent="0.15">
      <c r="B85" s="554"/>
      <c r="C85" s="555"/>
      <c r="D85" s="555"/>
      <c r="E85" s="555"/>
      <c r="F85" s="555"/>
      <c r="G85" s="555"/>
      <c r="H85" s="555"/>
      <c r="I85" s="555"/>
      <c r="J85" s="555"/>
      <c r="K85" s="555"/>
      <c r="L85" s="555"/>
      <c r="M85" s="555"/>
      <c r="N85" s="555"/>
      <c r="O85" s="555"/>
      <c r="P85" s="555"/>
      <c r="Q85" s="555"/>
      <c r="R85" s="555"/>
      <c r="S85" s="556"/>
      <c r="T85" s="28"/>
      <c r="U85" s="28"/>
      <c r="V85" s="28" t="s">
        <v>870</v>
      </c>
      <c r="W85" s="28"/>
      <c r="X85" s="28"/>
      <c r="Y85" s="28"/>
      <c r="Z85" s="28"/>
      <c r="AA85" s="28"/>
      <c r="AB85" s="28"/>
      <c r="AC85" s="28"/>
      <c r="AD85" s="28"/>
      <c r="AE85" s="28"/>
      <c r="AF85" s="28"/>
      <c r="AG85" s="28"/>
      <c r="AH85" s="28"/>
      <c r="AI85" s="28"/>
      <c r="AJ85" s="28"/>
      <c r="AK85" s="28"/>
      <c r="AL85" s="28"/>
      <c r="AM85" s="28"/>
      <c r="AN85" s="28"/>
      <c r="AO85" s="28"/>
      <c r="AP85" s="29"/>
    </row>
    <row r="86" spans="2:42" ht="19.899999999999999" customHeight="1" x14ac:dyDescent="0.15">
      <c r="B86" s="554"/>
      <c r="C86" s="555"/>
      <c r="D86" s="555"/>
      <c r="E86" s="555"/>
      <c r="F86" s="555"/>
      <c r="G86" s="555"/>
      <c r="H86" s="555"/>
      <c r="I86" s="555"/>
      <c r="J86" s="555"/>
      <c r="K86" s="555"/>
      <c r="L86" s="555"/>
      <c r="M86" s="555"/>
      <c r="N86" s="555"/>
      <c r="O86" s="555"/>
      <c r="P86" s="555"/>
      <c r="Q86" s="555"/>
      <c r="R86" s="555"/>
      <c r="S86" s="556"/>
      <c r="T86" s="28"/>
      <c r="U86" s="28"/>
      <c r="V86" s="28" t="s">
        <v>40</v>
      </c>
      <c r="W86" s="28"/>
      <c r="X86" s="28"/>
      <c r="Y86" s="28"/>
      <c r="Z86" s="28"/>
      <c r="AA86" s="28"/>
      <c r="AB86" s="28"/>
      <c r="AC86" s="28"/>
      <c r="AD86" s="28"/>
      <c r="AE86" s="28"/>
      <c r="AF86" s="28"/>
      <c r="AG86" s="28"/>
      <c r="AH86" s="28"/>
      <c r="AI86" s="28"/>
      <c r="AJ86" s="28"/>
      <c r="AK86" s="28"/>
      <c r="AL86" s="28"/>
      <c r="AM86" s="28"/>
      <c r="AN86" s="28"/>
      <c r="AO86" s="28"/>
      <c r="AP86" s="29"/>
    </row>
    <row r="87" spans="2:42" ht="19.899999999999999" customHeight="1" x14ac:dyDescent="0.15">
      <c r="B87" s="554"/>
      <c r="C87" s="555"/>
      <c r="D87" s="555"/>
      <c r="E87" s="555"/>
      <c r="F87" s="555"/>
      <c r="G87" s="555"/>
      <c r="H87" s="555"/>
      <c r="I87" s="555"/>
      <c r="J87" s="555"/>
      <c r="K87" s="555"/>
      <c r="L87" s="555"/>
      <c r="M87" s="555"/>
      <c r="N87" s="555"/>
      <c r="O87" s="555"/>
      <c r="P87" s="555"/>
      <c r="Q87" s="555"/>
      <c r="R87" s="555"/>
      <c r="S87" s="556"/>
      <c r="T87" s="28"/>
      <c r="U87" s="28"/>
      <c r="V87" s="560"/>
      <c r="W87" s="561"/>
      <c r="X87" s="561"/>
      <c r="Y87" s="561"/>
      <c r="Z87" s="561"/>
      <c r="AA87" s="561"/>
      <c r="AB87" s="561"/>
      <c r="AC87" s="561"/>
      <c r="AD87" s="561"/>
      <c r="AE87" s="561"/>
      <c r="AF87" s="561"/>
      <c r="AG87" s="561"/>
      <c r="AH87" s="561"/>
      <c r="AI87" s="561"/>
      <c r="AJ87" s="561"/>
      <c r="AK87" s="561"/>
      <c r="AL87" s="561"/>
      <c r="AM87" s="561"/>
      <c r="AN87" s="561"/>
      <c r="AO87" s="562"/>
      <c r="AP87" s="29"/>
    </row>
    <row r="88" spans="2:42" ht="19.899999999999999" customHeight="1" x14ac:dyDescent="0.15">
      <c r="B88" s="554"/>
      <c r="C88" s="555"/>
      <c r="D88" s="555"/>
      <c r="E88" s="555"/>
      <c r="F88" s="555"/>
      <c r="G88" s="555"/>
      <c r="H88" s="555"/>
      <c r="I88" s="555"/>
      <c r="J88" s="555"/>
      <c r="K88" s="555"/>
      <c r="L88" s="555"/>
      <c r="M88" s="555"/>
      <c r="N88" s="555"/>
      <c r="O88" s="555"/>
      <c r="P88" s="555"/>
      <c r="Q88" s="555"/>
      <c r="R88" s="555"/>
      <c r="S88" s="556"/>
      <c r="T88" s="28"/>
      <c r="U88" s="28"/>
      <c r="V88" s="563"/>
      <c r="W88" s="564"/>
      <c r="X88" s="564"/>
      <c r="Y88" s="564"/>
      <c r="Z88" s="564"/>
      <c r="AA88" s="564"/>
      <c r="AB88" s="564"/>
      <c r="AC88" s="564"/>
      <c r="AD88" s="564"/>
      <c r="AE88" s="564"/>
      <c r="AF88" s="564"/>
      <c r="AG88" s="564"/>
      <c r="AH88" s="564"/>
      <c r="AI88" s="564"/>
      <c r="AJ88" s="564"/>
      <c r="AK88" s="564"/>
      <c r="AL88" s="564"/>
      <c r="AM88" s="564"/>
      <c r="AN88" s="564"/>
      <c r="AO88" s="565"/>
      <c r="AP88" s="29"/>
    </row>
    <row r="89" spans="2:42" ht="7.9" customHeight="1" x14ac:dyDescent="0.15">
      <c r="B89" s="557"/>
      <c r="C89" s="558"/>
      <c r="D89" s="558"/>
      <c r="E89" s="558"/>
      <c r="F89" s="558"/>
      <c r="G89" s="558"/>
      <c r="H89" s="558"/>
      <c r="I89" s="558"/>
      <c r="J89" s="558"/>
      <c r="K89" s="558"/>
      <c r="L89" s="558"/>
      <c r="M89" s="558"/>
      <c r="N89" s="558"/>
      <c r="O89" s="558"/>
      <c r="P89" s="558"/>
      <c r="Q89" s="558"/>
      <c r="R89" s="558"/>
      <c r="S89" s="559"/>
      <c r="T89" s="28"/>
      <c r="U89" s="28"/>
      <c r="V89" s="28"/>
      <c r="W89" s="28"/>
      <c r="X89" s="28"/>
      <c r="Y89" s="28"/>
      <c r="Z89" s="28"/>
      <c r="AA89" s="28"/>
      <c r="AB89" s="28"/>
      <c r="AC89" s="28"/>
      <c r="AD89" s="28"/>
      <c r="AE89" s="28"/>
      <c r="AF89" s="28"/>
      <c r="AG89" s="28"/>
      <c r="AH89" s="28"/>
      <c r="AI89" s="28"/>
      <c r="AJ89" s="28"/>
      <c r="AK89" s="28"/>
      <c r="AL89" s="28"/>
      <c r="AM89" s="28"/>
      <c r="AN89" s="28"/>
      <c r="AO89" s="28"/>
      <c r="AP89" s="29"/>
    </row>
    <row r="90" spans="2:42" ht="19.899999999999999" customHeight="1" x14ac:dyDescent="0.15">
      <c r="B90" s="551" t="s">
        <v>917</v>
      </c>
      <c r="C90" s="552"/>
      <c r="D90" s="552"/>
      <c r="E90" s="552"/>
      <c r="F90" s="552"/>
      <c r="G90" s="552"/>
      <c r="H90" s="552"/>
      <c r="I90" s="552"/>
      <c r="J90" s="552"/>
      <c r="K90" s="552"/>
      <c r="L90" s="552"/>
      <c r="M90" s="552"/>
      <c r="N90" s="552"/>
      <c r="O90" s="552"/>
      <c r="P90" s="552"/>
      <c r="Q90" s="552"/>
      <c r="R90" s="552"/>
      <c r="S90" s="553"/>
      <c r="T90" s="34"/>
      <c r="U90" s="5"/>
      <c r="V90" s="5" t="s">
        <v>918</v>
      </c>
      <c r="W90" s="5"/>
      <c r="X90" s="5"/>
      <c r="Y90" s="5"/>
      <c r="Z90" s="5"/>
      <c r="AA90" s="5"/>
      <c r="AB90" s="5"/>
      <c r="AC90" s="5"/>
      <c r="AD90" s="5"/>
      <c r="AE90" s="5"/>
      <c r="AF90" s="5"/>
      <c r="AG90" s="5"/>
      <c r="AH90" s="5"/>
      <c r="AI90" s="5"/>
      <c r="AJ90" s="5"/>
      <c r="AK90" s="5"/>
      <c r="AL90" s="5"/>
      <c r="AM90" s="5"/>
      <c r="AN90" s="5"/>
      <c r="AO90" s="5"/>
      <c r="AP90" s="6"/>
    </row>
    <row r="91" spans="2:42" ht="19.899999999999999" customHeight="1" x14ac:dyDescent="0.15">
      <c r="B91" s="554"/>
      <c r="C91" s="555"/>
      <c r="D91" s="555"/>
      <c r="E91" s="555"/>
      <c r="F91" s="555"/>
      <c r="G91" s="555"/>
      <c r="H91" s="555"/>
      <c r="I91" s="555"/>
      <c r="J91" s="555"/>
      <c r="K91" s="555"/>
      <c r="L91" s="555"/>
      <c r="M91" s="555"/>
      <c r="N91" s="555"/>
      <c r="O91" s="555"/>
      <c r="P91" s="555"/>
      <c r="Q91" s="555"/>
      <c r="R91" s="555"/>
      <c r="S91" s="556"/>
      <c r="T91" s="27"/>
      <c r="U91" s="28"/>
      <c r="V91" s="28" t="s">
        <v>919</v>
      </c>
      <c r="W91" s="28"/>
      <c r="X91" s="28"/>
      <c r="Y91" s="28"/>
      <c r="Z91" s="28"/>
      <c r="AA91" s="28"/>
      <c r="AB91" s="28"/>
      <c r="AC91" s="28"/>
      <c r="AD91" s="28"/>
      <c r="AE91" s="28"/>
      <c r="AF91" s="28"/>
      <c r="AG91" s="28"/>
      <c r="AH91" s="28"/>
      <c r="AI91" s="28"/>
      <c r="AJ91" s="28"/>
      <c r="AK91" s="28"/>
      <c r="AL91" s="28"/>
      <c r="AM91" s="28"/>
      <c r="AN91" s="28"/>
      <c r="AO91" s="28"/>
      <c r="AP91" s="29"/>
    </row>
    <row r="92" spans="2:42" ht="19.899999999999999" customHeight="1" x14ac:dyDescent="0.15">
      <c r="B92" s="557"/>
      <c r="C92" s="558"/>
      <c r="D92" s="558"/>
      <c r="E92" s="558"/>
      <c r="F92" s="558"/>
      <c r="G92" s="558"/>
      <c r="H92" s="558"/>
      <c r="I92" s="558"/>
      <c r="J92" s="558"/>
      <c r="K92" s="558"/>
      <c r="L92" s="558"/>
      <c r="M92" s="558"/>
      <c r="N92" s="558"/>
      <c r="O92" s="558"/>
      <c r="P92" s="558"/>
      <c r="Q92" s="558"/>
      <c r="R92" s="558"/>
      <c r="S92" s="559"/>
      <c r="T92" s="30"/>
      <c r="U92" s="31"/>
      <c r="V92" s="31" t="s">
        <v>920</v>
      </c>
      <c r="W92" s="31"/>
      <c r="X92" s="31"/>
      <c r="Y92" s="31"/>
      <c r="Z92" s="31"/>
      <c r="AA92" s="31"/>
      <c r="AB92" s="31"/>
      <c r="AC92" s="31"/>
      <c r="AD92" s="31"/>
      <c r="AE92" s="31"/>
      <c r="AF92" s="31"/>
      <c r="AG92" s="31"/>
      <c r="AH92" s="31"/>
      <c r="AI92" s="31"/>
      <c r="AJ92" s="31"/>
      <c r="AK92" s="31"/>
      <c r="AL92" s="31"/>
      <c r="AM92" s="31"/>
      <c r="AN92" s="31"/>
      <c r="AO92" s="31"/>
      <c r="AP92" s="32"/>
    </row>
    <row r="93" spans="2:42" ht="22.15" customHeight="1" x14ac:dyDescent="0.15">
      <c r="B93" s="551" t="s">
        <v>921</v>
      </c>
      <c r="C93" s="552"/>
      <c r="D93" s="552"/>
      <c r="E93" s="552"/>
      <c r="F93" s="552"/>
      <c r="G93" s="552"/>
      <c r="H93" s="552"/>
      <c r="I93" s="552"/>
      <c r="J93" s="552"/>
      <c r="K93" s="552"/>
      <c r="L93" s="552"/>
      <c r="M93" s="552"/>
      <c r="N93" s="552"/>
      <c r="O93" s="552"/>
      <c r="P93" s="552"/>
      <c r="Q93" s="552"/>
      <c r="R93" s="552"/>
      <c r="S93" s="552"/>
      <c r="T93" s="34"/>
      <c r="U93" s="28"/>
      <c r="V93" s="28" t="s">
        <v>922</v>
      </c>
      <c r="W93" s="28"/>
      <c r="X93" s="28"/>
      <c r="Y93" s="28"/>
      <c r="Z93" s="28"/>
      <c r="AA93" s="28"/>
      <c r="AB93" s="28"/>
      <c r="AC93" s="28"/>
      <c r="AD93" s="28"/>
      <c r="AE93" s="28"/>
      <c r="AF93" s="573"/>
      <c r="AG93" s="574"/>
      <c r="AH93" s="575"/>
      <c r="AI93" s="28" t="s">
        <v>924</v>
      </c>
      <c r="AJ93" s="28"/>
      <c r="AK93" s="28"/>
      <c r="AL93" s="28"/>
      <c r="AM93" s="28"/>
      <c r="AN93" s="28"/>
      <c r="AO93" s="28"/>
      <c r="AP93" s="29"/>
    </row>
    <row r="94" spans="2:42" ht="22.15" customHeight="1" x14ac:dyDescent="0.15">
      <c r="B94" s="557"/>
      <c r="C94" s="558"/>
      <c r="D94" s="558"/>
      <c r="E94" s="558"/>
      <c r="F94" s="558"/>
      <c r="G94" s="558"/>
      <c r="H94" s="558"/>
      <c r="I94" s="558"/>
      <c r="J94" s="558"/>
      <c r="K94" s="558"/>
      <c r="L94" s="558"/>
      <c r="M94" s="558"/>
      <c r="N94" s="558"/>
      <c r="O94" s="558"/>
      <c r="P94" s="558"/>
      <c r="Q94" s="558"/>
      <c r="R94" s="558"/>
      <c r="S94" s="558"/>
      <c r="T94" s="30"/>
      <c r="U94" s="31"/>
      <c r="V94" s="31" t="s">
        <v>923</v>
      </c>
      <c r="W94" s="31"/>
      <c r="X94" s="31"/>
      <c r="Y94" s="31"/>
      <c r="Z94" s="31"/>
      <c r="AA94" s="31"/>
      <c r="AB94" s="31"/>
      <c r="AC94" s="31"/>
      <c r="AD94" s="31"/>
      <c r="AE94" s="31"/>
      <c r="AF94" s="31"/>
      <c r="AG94" s="31"/>
      <c r="AH94" s="31"/>
      <c r="AI94" s="31"/>
      <c r="AJ94" s="31"/>
      <c r="AK94" s="31"/>
      <c r="AL94" s="31"/>
      <c r="AM94" s="31"/>
      <c r="AN94" s="31"/>
      <c r="AO94" s="31"/>
      <c r="AP94" s="32"/>
    </row>
    <row r="95" spans="2:42" ht="19.899999999999999" customHeight="1" x14ac:dyDescent="0.15">
      <c r="B95" s="551" t="s">
        <v>938</v>
      </c>
      <c r="C95" s="552"/>
      <c r="D95" s="552"/>
      <c r="E95" s="552"/>
      <c r="F95" s="552"/>
      <c r="G95" s="552"/>
      <c r="H95" s="552"/>
      <c r="I95" s="552"/>
      <c r="J95" s="552"/>
      <c r="K95" s="552"/>
      <c r="L95" s="552"/>
      <c r="M95" s="552"/>
      <c r="N95" s="552"/>
      <c r="O95" s="552"/>
      <c r="P95" s="552"/>
      <c r="Q95" s="552"/>
      <c r="R95" s="552"/>
      <c r="S95" s="553"/>
      <c r="T95" s="275"/>
      <c r="U95" s="28"/>
      <c r="V95" s="28" t="s">
        <v>925</v>
      </c>
      <c r="W95" s="28"/>
      <c r="X95" s="28"/>
      <c r="Y95" s="28"/>
      <c r="Z95" s="28"/>
      <c r="AA95" s="28"/>
      <c r="AB95" s="28"/>
      <c r="AC95" s="28" t="s">
        <v>926</v>
      </c>
      <c r="AD95" s="28"/>
      <c r="AE95" s="28"/>
      <c r="AF95" s="28"/>
      <c r="AG95" s="28"/>
      <c r="AH95" s="28"/>
      <c r="AI95" s="28"/>
      <c r="AJ95" s="28" t="s">
        <v>927</v>
      </c>
      <c r="AK95" s="28"/>
      <c r="AL95" s="28"/>
      <c r="AM95" s="28"/>
      <c r="AN95" s="28"/>
      <c r="AO95" s="28"/>
      <c r="AP95" s="29"/>
    </row>
    <row r="96" spans="2:42" ht="19.899999999999999" customHeight="1" x14ac:dyDescent="0.15">
      <c r="B96" s="554"/>
      <c r="C96" s="555"/>
      <c r="D96" s="555"/>
      <c r="E96" s="555"/>
      <c r="F96" s="555"/>
      <c r="G96" s="555"/>
      <c r="H96" s="555"/>
      <c r="I96" s="555"/>
      <c r="J96" s="555"/>
      <c r="K96" s="555"/>
      <c r="L96" s="555"/>
      <c r="M96" s="555"/>
      <c r="N96" s="555"/>
      <c r="O96" s="555"/>
      <c r="P96" s="555"/>
      <c r="Q96" s="555"/>
      <c r="R96" s="555"/>
      <c r="S96" s="556"/>
      <c r="T96" s="28"/>
      <c r="U96" s="28"/>
      <c r="V96" s="28" t="s">
        <v>928</v>
      </c>
      <c r="W96" s="28"/>
      <c r="X96" s="28"/>
      <c r="Y96" s="28"/>
      <c r="Z96" s="28"/>
      <c r="AA96" s="28"/>
      <c r="AB96" s="28"/>
      <c r="AC96" s="28" t="s">
        <v>929</v>
      </c>
      <c r="AD96" s="28"/>
      <c r="AE96" s="28"/>
      <c r="AF96" s="28"/>
      <c r="AG96" s="28"/>
      <c r="AH96" s="28"/>
      <c r="AI96" s="28"/>
      <c r="AJ96" s="28"/>
      <c r="AK96" s="28"/>
      <c r="AL96" s="28"/>
      <c r="AM96" s="28"/>
      <c r="AN96" s="28"/>
      <c r="AO96" s="28"/>
      <c r="AP96" s="29"/>
    </row>
    <row r="97" spans="2:42" ht="19.899999999999999" customHeight="1" x14ac:dyDescent="0.15">
      <c r="B97" s="554"/>
      <c r="C97" s="555"/>
      <c r="D97" s="555"/>
      <c r="E97" s="555"/>
      <c r="F97" s="555"/>
      <c r="G97" s="555"/>
      <c r="H97" s="555"/>
      <c r="I97" s="555"/>
      <c r="J97" s="555"/>
      <c r="K97" s="555"/>
      <c r="L97" s="555"/>
      <c r="M97" s="555"/>
      <c r="N97" s="555"/>
      <c r="O97" s="555"/>
      <c r="P97" s="555"/>
      <c r="Q97" s="555"/>
      <c r="R97" s="555"/>
      <c r="S97" s="556"/>
      <c r="T97" s="28"/>
      <c r="U97" s="28"/>
      <c r="V97" s="28" t="s">
        <v>930</v>
      </c>
      <c r="W97" s="28"/>
      <c r="X97" s="28"/>
      <c r="Y97" s="28"/>
      <c r="Z97" s="28"/>
      <c r="AA97" s="28"/>
      <c r="AB97" s="28"/>
      <c r="AC97" s="28"/>
      <c r="AD97" s="28"/>
      <c r="AE97" s="28"/>
      <c r="AF97" s="28"/>
      <c r="AG97" s="28"/>
      <c r="AH97" s="28"/>
      <c r="AI97" s="28"/>
      <c r="AJ97" s="28"/>
      <c r="AK97" s="28"/>
      <c r="AL97" s="28"/>
      <c r="AM97" s="28"/>
      <c r="AN97" s="28"/>
      <c r="AO97" s="28"/>
      <c r="AP97" s="29"/>
    </row>
    <row r="98" spans="2:42" ht="15" customHeight="1" x14ac:dyDescent="0.15">
      <c r="B98" s="554"/>
      <c r="C98" s="555"/>
      <c r="D98" s="555"/>
      <c r="E98" s="555"/>
      <c r="F98" s="555"/>
      <c r="G98" s="555"/>
      <c r="H98" s="555"/>
      <c r="I98" s="555"/>
      <c r="J98" s="555"/>
      <c r="K98" s="555"/>
      <c r="L98" s="555"/>
      <c r="M98" s="555"/>
      <c r="N98" s="555"/>
      <c r="O98" s="555"/>
      <c r="P98" s="555"/>
      <c r="Q98" s="555"/>
      <c r="R98" s="555"/>
      <c r="S98" s="556"/>
      <c r="T98" s="28"/>
      <c r="U98" s="28"/>
      <c r="V98" s="28" t="s">
        <v>931</v>
      </c>
      <c r="W98" s="28"/>
      <c r="X98" s="28"/>
      <c r="Y98" s="28"/>
      <c r="Z98" s="28"/>
      <c r="AA98" s="28"/>
      <c r="AB98" s="28"/>
      <c r="AC98" s="28"/>
      <c r="AD98" s="28"/>
      <c r="AE98" s="28"/>
      <c r="AF98" s="28"/>
      <c r="AG98" s="28"/>
      <c r="AH98" s="28"/>
      <c r="AI98" s="28"/>
      <c r="AJ98" s="28"/>
      <c r="AK98" s="28"/>
      <c r="AL98" s="28"/>
      <c r="AM98" s="28"/>
      <c r="AN98" s="28"/>
      <c r="AO98" s="28"/>
      <c r="AP98" s="29"/>
    </row>
    <row r="99" spans="2:42" ht="19.899999999999999" customHeight="1" x14ac:dyDescent="0.15">
      <c r="B99" s="554"/>
      <c r="C99" s="555"/>
      <c r="D99" s="555"/>
      <c r="E99" s="555"/>
      <c r="F99" s="555"/>
      <c r="G99" s="555"/>
      <c r="H99" s="555"/>
      <c r="I99" s="555"/>
      <c r="J99" s="555"/>
      <c r="K99" s="555"/>
      <c r="L99" s="555"/>
      <c r="M99" s="555"/>
      <c r="N99" s="555"/>
      <c r="O99" s="555"/>
      <c r="P99" s="555"/>
      <c r="Q99" s="555"/>
      <c r="R99" s="555"/>
      <c r="S99" s="556"/>
      <c r="T99" s="28"/>
      <c r="U99" s="28"/>
      <c r="V99" s="28" t="s">
        <v>932</v>
      </c>
      <c r="W99" s="28"/>
      <c r="X99" s="28"/>
      <c r="Y99" s="28"/>
      <c r="Z99" s="28"/>
      <c r="AA99" s="28"/>
      <c r="AB99" s="28"/>
      <c r="AC99" s="28"/>
      <c r="AD99" s="28"/>
      <c r="AE99" s="28"/>
      <c r="AF99" s="28"/>
      <c r="AG99" s="28"/>
      <c r="AH99" s="28"/>
      <c r="AI99" s="28"/>
      <c r="AJ99" s="28"/>
      <c r="AK99" s="28"/>
      <c r="AL99" s="28"/>
      <c r="AM99" s="28"/>
      <c r="AN99" s="28"/>
      <c r="AO99" s="28"/>
      <c r="AP99" s="29"/>
    </row>
    <row r="100" spans="2:42" ht="19.899999999999999" customHeight="1" x14ac:dyDescent="0.15">
      <c r="B100" s="554"/>
      <c r="C100" s="555"/>
      <c r="D100" s="555"/>
      <c r="E100" s="555"/>
      <c r="F100" s="555"/>
      <c r="G100" s="555"/>
      <c r="H100" s="555"/>
      <c r="I100" s="555"/>
      <c r="J100" s="555"/>
      <c r="K100" s="555"/>
      <c r="L100" s="555"/>
      <c r="M100" s="555"/>
      <c r="N100" s="555"/>
      <c r="O100" s="555"/>
      <c r="P100" s="555"/>
      <c r="Q100" s="555"/>
      <c r="R100" s="555"/>
      <c r="S100" s="556"/>
      <c r="T100" s="28"/>
      <c r="U100" s="28"/>
      <c r="V100" s="28" t="s">
        <v>1004</v>
      </c>
      <c r="W100" s="28"/>
      <c r="X100" s="28"/>
      <c r="Y100" s="28"/>
      <c r="Z100" s="28"/>
      <c r="AA100" s="28"/>
      <c r="AB100" s="28"/>
      <c r="AC100" s="28"/>
      <c r="AD100" s="28"/>
      <c r="AE100" s="28"/>
      <c r="AF100" s="28"/>
      <c r="AG100" s="28"/>
      <c r="AH100" s="28"/>
      <c r="AI100" s="28"/>
      <c r="AJ100" s="28"/>
      <c r="AK100" s="28"/>
      <c r="AL100" s="28"/>
      <c r="AM100" s="28"/>
      <c r="AN100" s="28"/>
      <c r="AO100" s="28"/>
      <c r="AP100" s="29"/>
    </row>
    <row r="101" spans="2:42" ht="19.899999999999999" customHeight="1" x14ac:dyDescent="0.15">
      <c r="B101" s="554"/>
      <c r="C101" s="555"/>
      <c r="D101" s="555"/>
      <c r="E101" s="555"/>
      <c r="F101" s="555"/>
      <c r="G101" s="555"/>
      <c r="H101" s="555"/>
      <c r="I101" s="555"/>
      <c r="J101" s="555"/>
      <c r="K101" s="555"/>
      <c r="L101" s="555"/>
      <c r="M101" s="555"/>
      <c r="N101" s="555"/>
      <c r="O101" s="555"/>
      <c r="P101" s="555"/>
      <c r="Q101" s="555"/>
      <c r="R101" s="555"/>
      <c r="S101" s="556"/>
      <c r="T101" s="28"/>
      <c r="U101" s="28"/>
      <c r="V101" s="28" t="s">
        <v>933</v>
      </c>
      <c r="W101" s="28"/>
      <c r="X101" s="28"/>
      <c r="Y101" s="28"/>
      <c r="Z101" s="28"/>
      <c r="AA101" s="28"/>
      <c r="AB101" s="28"/>
      <c r="AC101" s="28"/>
      <c r="AD101" s="28"/>
      <c r="AE101" s="28"/>
      <c r="AF101" s="28"/>
      <c r="AG101" s="28"/>
      <c r="AH101" s="28"/>
      <c r="AI101" s="28"/>
      <c r="AJ101" s="28"/>
      <c r="AK101" s="28"/>
      <c r="AL101" s="28"/>
      <c r="AM101" s="28"/>
      <c r="AN101" s="28"/>
      <c r="AO101" s="28"/>
      <c r="AP101" s="29"/>
    </row>
    <row r="102" spans="2:42" ht="19.899999999999999" customHeight="1" x14ac:dyDescent="0.15">
      <c r="B102" s="554"/>
      <c r="C102" s="555"/>
      <c r="D102" s="555"/>
      <c r="E102" s="555"/>
      <c r="F102" s="555"/>
      <c r="G102" s="555"/>
      <c r="H102" s="555"/>
      <c r="I102" s="555"/>
      <c r="J102" s="555"/>
      <c r="K102" s="555"/>
      <c r="L102" s="555"/>
      <c r="M102" s="555"/>
      <c r="N102" s="555"/>
      <c r="O102" s="555"/>
      <c r="P102" s="555"/>
      <c r="Q102" s="555"/>
      <c r="R102" s="555"/>
      <c r="S102" s="556"/>
      <c r="T102" s="28"/>
      <c r="U102" s="28"/>
      <c r="V102" s="28" t="s">
        <v>934</v>
      </c>
      <c r="W102" s="28"/>
      <c r="X102" s="28"/>
      <c r="Y102" s="28"/>
      <c r="Z102" s="28"/>
      <c r="AA102" s="28"/>
      <c r="AB102" s="28"/>
      <c r="AC102" s="28"/>
      <c r="AD102" s="28"/>
      <c r="AE102" s="28"/>
      <c r="AF102" s="28"/>
      <c r="AG102" s="28"/>
      <c r="AH102" s="28"/>
      <c r="AI102" s="28"/>
      <c r="AJ102" s="28"/>
      <c r="AK102" s="28"/>
      <c r="AL102" s="28"/>
      <c r="AM102" s="28"/>
      <c r="AN102" s="28"/>
      <c r="AO102" s="28"/>
      <c r="AP102" s="29"/>
    </row>
    <row r="103" spans="2:42" ht="19.899999999999999" customHeight="1" x14ac:dyDescent="0.15">
      <c r="B103" s="554"/>
      <c r="C103" s="555"/>
      <c r="D103" s="555"/>
      <c r="E103" s="555"/>
      <c r="F103" s="555"/>
      <c r="G103" s="555"/>
      <c r="H103" s="555"/>
      <c r="I103" s="555"/>
      <c r="J103" s="555"/>
      <c r="K103" s="555"/>
      <c r="L103" s="555"/>
      <c r="M103" s="555"/>
      <c r="N103" s="555"/>
      <c r="O103" s="555"/>
      <c r="P103" s="555"/>
      <c r="Q103" s="555"/>
      <c r="R103" s="555"/>
      <c r="S103" s="556"/>
      <c r="T103" s="28"/>
      <c r="U103" s="28"/>
      <c r="V103" s="28" t="s">
        <v>935</v>
      </c>
      <c r="W103" s="28"/>
      <c r="X103" s="28"/>
      <c r="Y103" s="28"/>
      <c r="Z103" s="28"/>
      <c r="AA103" s="28"/>
      <c r="AB103" s="28"/>
      <c r="AC103" s="28"/>
      <c r="AD103" s="28"/>
      <c r="AE103" s="28"/>
      <c r="AF103" s="28"/>
      <c r="AG103" s="28" t="s">
        <v>936</v>
      </c>
      <c r="AH103" s="28"/>
      <c r="AI103" s="28"/>
      <c r="AJ103" s="28"/>
      <c r="AK103" s="28"/>
      <c r="AL103" s="28"/>
      <c r="AM103" s="28"/>
      <c r="AN103" s="28"/>
      <c r="AO103" s="28"/>
      <c r="AP103" s="29"/>
    </row>
    <row r="104" spans="2:42" ht="19.899999999999999" customHeight="1" x14ac:dyDescent="0.15">
      <c r="B104" s="554"/>
      <c r="C104" s="555"/>
      <c r="D104" s="555"/>
      <c r="E104" s="555"/>
      <c r="F104" s="555"/>
      <c r="G104" s="555"/>
      <c r="H104" s="555"/>
      <c r="I104" s="555"/>
      <c r="J104" s="555"/>
      <c r="K104" s="555"/>
      <c r="L104" s="555"/>
      <c r="M104" s="555"/>
      <c r="N104" s="555"/>
      <c r="O104" s="555"/>
      <c r="P104" s="555"/>
      <c r="Q104" s="555"/>
      <c r="R104" s="555"/>
      <c r="S104" s="556"/>
      <c r="T104" s="28"/>
      <c r="U104" s="28"/>
      <c r="V104" s="28" t="s">
        <v>937</v>
      </c>
      <c r="W104" s="28"/>
      <c r="X104" s="28"/>
      <c r="Y104" s="28"/>
      <c r="Z104" s="28"/>
      <c r="AA104" s="28"/>
      <c r="AB104" s="28"/>
      <c r="AC104" s="28"/>
      <c r="AD104" s="28"/>
      <c r="AE104" s="28"/>
      <c r="AF104" s="28"/>
      <c r="AG104" s="28"/>
      <c r="AH104" s="28"/>
      <c r="AI104" s="28"/>
      <c r="AJ104" s="28"/>
      <c r="AK104" s="28"/>
      <c r="AL104" s="28"/>
      <c r="AM104" s="28"/>
      <c r="AN104" s="28"/>
      <c r="AO104" s="28"/>
      <c r="AP104" s="29"/>
    </row>
    <row r="105" spans="2:42" ht="19.899999999999999" customHeight="1" x14ac:dyDescent="0.15">
      <c r="B105" s="554"/>
      <c r="C105" s="555"/>
      <c r="D105" s="555"/>
      <c r="E105" s="555"/>
      <c r="F105" s="555"/>
      <c r="G105" s="555"/>
      <c r="H105" s="555"/>
      <c r="I105" s="555"/>
      <c r="J105" s="555"/>
      <c r="K105" s="555"/>
      <c r="L105" s="555"/>
      <c r="M105" s="555"/>
      <c r="N105" s="555"/>
      <c r="O105" s="555"/>
      <c r="P105" s="555"/>
      <c r="Q105" s="555"/>
      <c r="R105" s="555"/>
      <c r="S105" s="556"/>
      <c r="T105" s="28"/>
      <c r="U105" s="28"/>
      <c r="V105" s="28" t="s">
        <v>40</v>
      </c>
      <c r="W105" s="28"/>
      <c r="X105" s="28"/>
      <c r="Y105" s="28"/>
      <c r="Z105" s="28"/>
      <c r="AA105" s="28"/>
      <c r="AB105" s="28"/>
      <c r="AC105" s="28"/>
      <c r="AD105" s="28"/>
      <c r="AE105" s="28"/>
      <c r="AF105" s="28"/>
      <c r="AG105" s="28"/>
      <c r="AH105" s="28"/>
      <c r="AI105" s="28"/>
      <c r="AJ105" s="28"/>
      <c r="AK105" s="28"/>
      <c r="AL105" s="28"/>
      <c r="AM105" s="28"/>
      <c r="AN105" s="28"/>
      <c r="AO105" s="28"/>
      <c r="AP105" s="29"/>
    </row>
    <row r="106" spans="2:42" ht="19.899999999999999" customHeight="1" x14ac:dyDescent="0.15">
      <c r="B106" s="554"/>
      <c r="C106" s="555"/>
      <c r="D106" s="555"/>
      <c r="E106" s="555"/>
      <c r="F106" s="555"/>
      <c r="G106" s="555"/>
      <c r="H106" s="555"/>
      <c r="I106" s="555"/>
      <c r="J106" s="555"/>
      <c r="K106" s="555"/>
      <c r="L106" s="555"/>
      <c r="M106" s="555"/>
      <c r="N106" s="555"/>
      <c r="O106" s="555"/>
      <c r="P106" s="555"/>
      <c r="Q106" s="555"/>
      <c r="R106" s="555"/>
      <c r="S106" s="556"/>
      <c r="T106" s="28"/>
      <c r="U106" s="28"/>
      <c r="V106" s="560"/>
      <c r="W106" s="561"/>
      <c r="X106" s="561"/>
      <c r="Y106" s="561"/>
      <c r="Z106" s="561"/>
      <c r="AA106" s="561"/>
      <c r="AB106" s="561"/>
      <c r="AC106" s="561"/>
      <c r="AD106" s="561"/>
      <c r="AE106" s="561"/>
      <c r="AF106" s="561"/>
      <c r="AG106" s="561"/>
      <c r="AH106" s="561"/>
      <c r="AI106" s="561"/>
      <c r="AJ106" s="561"/>
      <c r="AK106" s="561"/>
      <c r="AL106" s="561"/>
      <c r="AM106" s="561"/>
      <c r="AN106" s="561"/>
      <c r="AO106" s="562"/>
      <c r="AP106" s="29"/>
    </row>
    <row r="107" spans="2:42" ht="19.899999999999999" customHeight="1" x14ac:dyDescent="0.15">
      <c r="B107" s="554"/>
      <c r="C107" s="555"/>
      <c r="D107" s="555"/>
      <c r="E107" s="555"/>
      <c r="F107" s="555"/>
      <c r="G107" s="555"/>
      <c r="H107" s="555"/>
      <c r="I107" s="555"/>
      <c r="J107" s="555"/>
      <c r="K107" s="555"/>
      <c r="L107" s="555"/>
      <c r="M107" s="555"/>
      <c r="N107" s="555"/>
      <c r="O107" s="555"/>
      <c r="P107" s="555"/>
      <c r="Q107" s="555"/>
      <c r="R107" s="555"/>
      <c r="S107" s="556"/>
      <c r="T107" s="28"/>
      <c r="U107" s="28"/>
      <c r="V107" s="563"/>
      <c r="W107" s="564"/>
      <c r="X107" s="564"/>
      <c r="Y107" s="564"/>
      <c r="Z107" s="564"/>
      <c r="AA107" s="564"/>
      <c r="AB107" s="564"/>
      <c r="AC107" s="564"/>
      <c r="AD107" s="564"/>
      <c r="AE107" s="564"/>
      <c r="AF107" s="564"/>
      <c r="AG107" s="564"/>
      <c r="AH107" s="564"/>
      <c r="AI107" s="564"/>
      <c r="AJ107" s="564"/>
      <c r="AK107" s="564"/>
      <c r="AL107" s="564"/>
      <c r="AM107" s="564"/>
      <c r="AN107" s="564"/>
      <c r="AO107" s="565"/>
      <c r="AP107" s="29"/>
    </row>
    <row r="108" spans="2:42" ht="7.9" customHeight="1" thickBot="1" x14ac:dyDescent="0.2">
      <c r="B108" s="554"/>
      <c r="C108" s="555"/>
      <c r="D108" s="555"/>
      <c r="E108" s="555"/>
      <c r="F108" s="555"/>
      <c r="G108" s="555"/>
      <c r="H108" s="555"/>
      <c r="I108" s="555"/>
      <c r="J108" s="555"/>
      <c r="K108" s="555"/>
      <c r="L108" s="555"/>
      <c r="M108" s="555"/>
      <c r="N108" s="555"/>
      <c r="O108" s="555"/>
      <c r="P108" s="555"/>
      <c r="Q108" s="555"/>
      <c r="R108" s="555"/>
      <c r="S108" s="556"/>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9"/>
    </row>
    <row r="109" spans="2:42" ht="19.899999999999999" customHeight="1" x14ac:dyDescent="0.15">
      <c r="B109" s="280" t="s">
        <v>973</v>
      </c>
      <c r="C109" s="281"/>
      <c r="D109" s="281"/>
      <c r="E109" s="281"/>
      <c r="F109" s="281"/>
      <c r="G109" s="281"/>
      <c r="H109" s="281"/>
      <c r="I109" s="281"/>
      <c r="J109" s="281"/>
      <c r="K109" s="281"/>
      <c r="L109" s="281"/>
      <c r="M109" s="281"/>
      <c r="N109" s="281"/>
      <c r="O109" s="281"/>
      <c r="P109" s="281"/>
      <c r="Q109" s="281"/>
      <c r="R109" s="281"/>
      <c r="S109" s="281"/>
      <c r="T109" s="282"/>
      <c r="U109" s="282"/>
      <c r="V109" s="282"/>
      <c r="W109" s="282"/>
      <c r="X109" s="282"/>
      <c r="Y109" s="282"/>
      <c r="Z109" s="282"/>
      <c r="AA109" s="282"/>
      <c r="AB109" s="282"/>
      <c r="AC109" s="282"/>
      <c r="AD109" s="282"/>
      <c r="AE109" s="282"/>
      <c r="AF109" s="282"/>
      <c r="AG109" s="282"/>
      <c r="AH109" s="282"/>
      <c r="AI109" s="282"/>
      <c r="AJ109" s="282"/>
      <c r="AK109" s="282"/>
      <c r="AL109" s="282"/>
      <c r="AM109" s="282"/>
      <c r="AN109" s="282"/>
      <c r="AO109" s="282"/>
      <c r="AP109" s="283"/>
    </row>
    <row r="110" spans="2:42" ht="19.899999999999999" customHeight="1" x14ac:dyDescent="0.15">
      <c r="B110" s="551" t="s">
        <v>1005</v>
      </c>
      <c r="C110" s="552"/>
      <c r="D110" s="552"/>
      <c r="E110" s="552"/>
      <c r="F110" s="552"/>
      <c r="G110" s="552"/>
      <c r="H110" s="552"/>
      <c r="I110" s="552"/>
      <c r="J110" s="552"/>
      <c r="K110" s="552"/>
      <c r="L110" s="552"/>
      <c r="M110" s="552"/>
      <c r="N110" s="552"/>
      <c r="O110" s="552"/>
      <c r="P110" s="552"/>
      <c r="Q110" s="552"/>
      <c r="R110" s="552"/>
      <c r="S110" s="553"/>
      <c r="T110" s="276"/>
      <c r="U110" s="284"/>
      <c r="V110" s="284" t="s">
        <v>975</v>
      </c>
      <c r="W110" s="284"/>
      <c r="X110" s="284"/>
      <c r="Y110" s="284"/>
      <c r="Z110" s="284"/>
      <c r="AA110" s="284"/>
      <c r="AB110" s="284"/>
      <c r="AC110" s="284"/>
      <c r="AD110" s="284"/>
      <c r="AE110" s="284"/>
      <c r="AF110" s="284"/>
      <c r="AG110" s="284"/>
      <c r="AH110" s="284"/>
      <c r="AI110" s="284"/>
      <c r="AJ110" s="284"/>
      <c r="AK110" s="284"/>
      <c r="AL110" s="284"/>
      <c r="AM110" s="284"/>
      <c r="AN110" s="284"/>
      <c r="AO110" s="284"/>
      <c r="AP110" s="285"/>
    </row>
    <row r="111" spans="2:42" ht="19.899999999999999" customHeight="1" x14ac:dyDescent="0.15">
      <c r="B111" s="554"/>
      <c r="C111" s="555"/>
      <c r="D111" s="555"/>
      <c r="E111" s="555"/>
      <c r="F111" s="555"/>
      <c r="G111" s="555"/>
      <c r="H111" s="555"/>
      <c r="I111" s="555"/>
      <c r="J111" s="555"/>
      <c r="K111" s="555"/>
      <c r="L111" s="555"/>
      <c r="M111" s="555"/>
      <c r="N111" s="555"/>
      <c r="O111" s="555"/>
      <c r="P111" s="555"/>
      <c r="Q111" s="555"/>
      <c r="R111" s="555"/>
      <c r="S111" s="556"/>
      <c r="T111" s="284"/>
      <c r="U111" s="284"/>
      <c r="V111" s="284" t="s">
        <v>976</v>
      </c>
      <c r="W111" s="284"/>
      <c r="X111" s="284"/>
      <c r="Y111" s="284"/>
      <c r="Z111" s="284"/>
      <c r="AA111" s="284"/>
      <c r="AB111" s="284"/>
      <c r="AC111" s="284"/>
      <c r="AD111" s="284"/>
      <c r="AE111" s="284"/>
      <c r="AF111" s="284"/>
      <c r="AG111" s="284"/>
      <c r="AH111" s="284"/>
      <c r="AI111" s="284"/>
      <c r="AJ111" s="284"/>
      <c r="AK111" s="284"/>
      <c r="AL111" s="284"/>
      <c r="AM111" s="284"/>
      <c r="AN111" s="284"/>
      <c r="AO111" s="284"/>
      <c r="AP111" s="285"/>
    </row>
    <row r="112" spans="2:42" ht="19.899999999999999" customHeight="1" x14ac:dyDescent="0.15">
      <c r="B112" s="554"/>
      <c r="C112" s="555"/>
      <c r="D112" s="555"/>
      <c r="E112" s="555"/>
      <c r="F112" s="555"/>
      <c r="G112" s="555"/>
      <c r="H112" s="555"/>
      <c r="I112" s="555"/>
      <c r="J112" s="555"/>
      <c r="K112" s="555"/>
      <c r="L112" s="555"/>
      <c r="M112" s="555"/>
      <c r="N112" s="555"/>
      <c r="O112" s="555"/>
      <c r="P112" s="555"/>
      <c r="Q112" s="555"/>
      <c r="R112" s="555"/>
      <c r="S112" s="556"/>
      <c r="T112" s="284"/>
      <c r="U112" s="284"/>
      <c r="V112" s="284" t="s">
        <v>977</v>
      </c>
      <c r="W112" s="284"/>
      <c r="X112" s="284"/>
      <c r="Y112" s="284"/>
      <c r="Z112" s="284"/>
      <c r="AA112" s="284"/>
      <c r="AB112" s="284"/>
      <c r="AC112" s="284"/>
      <c r="AD112" s="284"/>
      <c r="AE112" s="284"/>
      <c r="AF112" s="284"/>
      <c r="AG112" s="284"/>
      <c r="AH112" s="284"/>
      <c r="AI112" s="284"/>
      <c r="AJ112" s="284"/>
      <c r="AK112" s="284"/>
      <c r="AL112" s="284"/>
      <c r="AM112" s="284"/>
      <c r="AN112" s="284"/>
      <c r="AO112" s="284"/>
      <c r="AP112" s="285"/>
    </row>
    <row r="113" spans="2:42" ht="19.899999999999999" customHeight="1" x14ac:dyDescent="0.15">
      <c r="B113" s="554"/>
      <c r="C113" s="555"/>
      <c r="D113" s="555"/>
      <c r="E113" s="555"/>
      <c r="F113" s="555"/>
      <c r="G113" s="555"/>
      <c r="H113" s="555"/>
      <c r="I113" s="555"/>
      <c r="J113" s="555"/>
      <c r="K113" s="555"/>
      <c r="L113" s="555"/>
      <c r="M113" s="555"/>
      <c r="N113" s="555"/>
      <c r="O113" s="555"/>
      <c r="P113" s="555"/>
      <c r="Q113" s="555"/>
      <c r="R113" s="555"/>
      <c r="S113" s="556"/>
      <c r="T113" s="284"/>
      <c r="U113" s="284"/>
      <c r="V113" s="284" t="s">
        <v>985</v>
      </c>
      <c r="W113" s="284"/>
      <c r="X113" s="284"/>
      <c r="Y113" s="284"/>
      <c r="Z113" s="284"/>
      <c r="AA113" s="284"/>
      <c r="AB113" s="284"/>
      <c r="AC113" s="284"/>
      <c r="AD113" s="284"/>
      <c r="AE113" s="284"/>
      <c r="AF113" s="284"/>
      <c r="AG113" s="284"/>
      <c r="AH113" s="284"/>
      <c r="AI113" s="284"/>
      <c r="AJ113" s="284"/>
      <c r="AK113" s="284"/>
      <c r="AL113" s="284"/>
      <c r="AM113" s="284"/>
      <c r="AN113" s="284"/>
      <c r="AO113" s="284"/>
      <c r="AP113" s="285"/>
    </row>
    <row r="114" spans="2:42" ht="12" customHeight="1" x14ac:dyDescent="0.15">
      <c r="B114" s="554"/>
      <c r="C114" s="555"/>
      <c r="D114" s="555"/>
      <c r="E114" s="555"/>
      <c r="F114" s="555"/>
      <c r="G114" s="555"/>
      <c r="H114" s="555"/>
      <c r="I114" s="555"/>
      <c r="J114" s="555"/>
      <c r="K114" s="555"/>
      <c r="L114" s="555"/>
      <c r="M114" s="555"/>
      <c r="N114" s="555"/>
      <c r="O114" s="555"/>
      <c r="P114" s="555"/>
      <c r="Q114" s="555"/>
      <c r="R114" s="555"/>
      <c r="S114" s="556"/>
      <c r="T114" s="284"/>
      <c r="U114" s="284"/>
      <c r="V114" s="284" t="s">
        <v>986</v>
      </c>
      <c r="W114" s="284"/>
      <c r="X114" s="284"/>
      <c r="Y114" s="284"/>
      <c r="Z114" s="284"/>
      <c r="AA114" s="284"/>
      <c r="AB114" s="284"/>
      <c r="AC114" s="284"/>
      <c r="AD114" s="284"/>
      <c r="AE114" s="284"/>
      <c r="AF114" s="284"/>
      <c r="AG114" s="284"/>
      <c r="AH114" s="284"/>
      <c r="AI114" s="284"/>
      <c r="AJ114" s="284"/>
      <c r="AK114" s="284"/>
      <c r="AL114" s="284"/>
      <c r="AM114" s="284"/>
      <c r="AN114" s="284"/>
      <c r="AO114" s="284"/>
      <c r="AP114" s="285"/>
    </row>
    <row r="115" spans="2:42" ht="19.899999999999999" customHeight="1" x14ac:dyDescent="0.15">
      <c r="B115" s="554"/>
      <c r="C115" s="555"/>
      <c r="D115" s="555"/>
      <c r="E115" s="555"/>
      <c r="F115" s="555"/>
      <c r="G115" s="555"/>
      <c r="H115" s="555"/>
      <c r="I115" s="555"/>
      <c r="J115" s="555"/>
      <c r="K115" s="555"/>
      <c r="L115" s="555"/>
      <c r="M115" s="555"/>
      <c r="N115" s="555"/>
      <c r="O115" s="555"/>
      <c r="P115" s="555"/>
      <c r="Q115" s="555"/>
      <c r="R115" s="555"/>
      <c r="S115" s="556"/>
      <c r="T115" s="284"/>
      <c r="U115" s="284"/>
      <c r="V115" s="284"/>
      <c r="W115" s="284" t="s">
        <v>987</v>
      </c>
      <c r="X115" s="284"/>
      <c r="Y115" s="284"/>
      <c r="Z115" s="284"/>
      <c r="AA115" s="284"/>
      <c r="AB115" s="284"/>
      <c r="AC115" s="284"/>
      <c r="AD115" s="284"/>
      <c r="AE115" s="284"/>
      <c r="AF115" s="284"/>
      <c r="AG115" s="284"/>
      <c r="AH115" s="284"/>
      <c r="AI115" s="284"/>
      <c r="AJ115" s="284"/>
      <c r="AK115" s="284"/>
      <c r="AL115" s="284"/>
      <c r="AM115" s="284"/>
      <c r="AN115" s="284"/>
      <c r="AO115" s="284"/>
      <c r="AP115" s="285"/>
    </row>
    <row r="116" spans="2:42" ht="12" customHeight="1" x14ac:dyDescent="0.15">
      <c r="B116" s="554"/>
      <c r="C116" s="555"/>
      <c r="D116" s="555"/>
      <c r="E116" s="555"/>
      <c r="F116" s="555"/>
      <c r="G116" s="555"/>
      <c r="H116" s="555"/>
      <c r="I116" s="555"/>
      <c r="J116" s="555"/>
      <c r="K116" s="555"/>
      <c r="L116" s="555"/>
      <c r="M116" s="555"/>
      <c r="N116" s="555"/>
      <c r="O116" s="555"/>
      <c r="P116" s="555"/>
      <c r="Q116" s="555"/>
      <c r="R116" s="555"/>
      <c r="S116" s="556"/>
      <c r="T116" s="284"/>
      <c r="U116" s="284"/>
      <c r="V116" s="284"/>
      <c r="W116" s="284" t="s">
        <v>988</v>
      </c>
      <c r="X116" s="284"/>
      <c r="Y116" s="284"/>
      <c r="Z116" s="284"/>
      <c r="AA116" s="284"/>
      <c r="AB116" s="284"/>
      <c r="AC116" s="284"/>
      <c r="AD116" s="284"/>
      <c r="AE116" s="284"/>
      <c r="AF116" s="284"/>
      <c r="AG116" s="284"/>
      <c r="AH116" s="284"/>
      <c r="AI116" s="284"/>
      <c r="AJ116" s="284"/>
      <c r="AK116" s="284"/>
      <c r="AL116" s="284"/>
      <c r="AM116" s="284"/>
      <c r="AN116" s="284"/>
      <c r="AO116" s="284"/>
      <c r="AP116" s="285"/>
    </row>
    <row r="117" spans="2:42" ht="19.899999999999999" customHeight="1" x14ac:dyDescent="0.15">
      <c r="B117" s="554"/>
      <c r="C117" s="555"/>
      <c r="D117" s="555"/>
      <c r="E117" s="555"/>
      <c r="F117" s="555"/>
      <c r="G117" s="555"/>
      <c r="H117" s="555"/>
      <c r="I117" s="555"/>
      <c r="J117" s="555"/>
      <c r="K117" s="555"/>
      <c r="L117" s="555"/>
      <c r="M117" s="555"/>
      <c r="N117" s="555"/>
      <c r="O117" s="555"/>
      <c r="P117" s="555"/>
      <c r="Q117" s="555"/>
      <c r="R117" s="555"/>
      <c r="S117" s="556"/>
      <c r="T117" s="284"/>
      <c r="U117" s="284"/>
      <c r="V117" s="284"/>
      <c r="W117" s="284" t="s">
        <v>978</v>
      </c>
      <c r="X117" s="284"/>
      <c r="Y117" s="284"/>
      <c r="Z117" s="284"/>
      <c r="AA117" s="284"/>
      <c r="AB117" s="284"/>
      <c r="AC117" s="284"/>
      <c r="AD117" s="284"/>
      <c r="AE117" s="284"/>
      <c r="AF117" s="284"/>
      <c r="AG117" s="284"/>
      <c r="AH117" s="284"/>
      <c r="AI117" s="284"/>
      <c r="AJ117" s="284"/>
      <c r="AK117" s="284"/>
      <c r="AL117" s="284"/>
      <c r="AM117" s="284"/>
      <c r="AN117" s="284"/>
      <c r="AO117" s="284"/>
      <c r="AP117" s="285"/>
    </row>
    <row r="118" spans="2:42" ht="19.899999999999999" customHeight="1" x14ac:dyDescent="0.15">
      <c r="B118" s="554"/>
      <c r="C118" s="555"/>
      <c r="D118" s="555"/>
      <c r="E118" s="555"/>
      <c r="F118" s="555"/>
      <c r="G118" s="555"/>
      <c r="H118" s="555"/>
      <c r="I118" s="555"/>
      <c r="J118" s="555"/>
      <c r="K118" s="555"/>
      <c r="L118" s="555"/>
      <c r="M118" s="555"/>
      <c r="N118" s="555"/>
      <c r="O118" s="555"/>
      <c r="P118" s="555"/>
      <c r="Q118" s="555"/>
      <c r="R118" s="555"/>
      <c r="S118" s="556"/>
      <c r="T118" s="284"/>
      <c r="U118" s="284"/>
      <c r="V118" s="284"/>
      <c r="W118" s="284" t="s">
        <v>979</v>
      </c>
      <c r="X118" s="284"/>
      <c r="Y118" s="284"/>
      <c r="Z118" s="284"/>
      <c r="AA118" s="284"/>
      <c r="AB118" s="284"/>
      <c r="AC118" s="284"/>
      <c r="AD118" s="284"/>
      <c r="AE118" s="284"/>
      <c r="AF118" s="284"/>
      <c r="AG118" s="284"/>
      <c r="AH118" s="284"/>
      <c r="AI118" s="284"/>
      <c r="AJ118" s="284"/>
      <c r="AK118" s="284"/>
      <c r="AL118" s="284"/>
      <c r="AM118" s="284"/>
      <c r="AN118" s="284"/>
      <c r="AO118" s="284"/>
      <c r="AP118" s="285"/>
    </row>
    <row r="119" spans="2:42" ht="19.899999999999999" customHeight="1" x14ac:dyDescent="0.15">
      <c r="B119" s="554"/>
      <c r="C119" s="555"/>
      <c r="D119" s="555"/>
      <c r="E119" s="555"/>
      <c r="F119" s="555"/>
      <c r="G119" s="555"/>
      <c r="H119" s="555"/>
      <c r="I119" s="555"/>
      <c r="J119" s="555"/>
      <c r="K119" s="555"/>
      <c r="L119" s="555"/>
      <c r="M119" s="555"/>
      <c r="N119" s="555"/>
      <c r="O119" s="555"/>
      <c r="P119" s="555"/>
      <c r="Q119" s="555"/>
      <c r="R119" s="555"/>
      <c r="S119" s="556"/>
      <c r="T119" s="284"/>
      <c r="U119" s="284"/>
      <c r="V119" s="284"/>
      <c r="W119" s="284" t="s">
        <v>980</v>
      </c>
      <c r="X119" s="284"/>
      <c r="Y119" s="284"/>
      <c r="Z119" s="284"/>
      <c r="AA119" s="284"/>
      <c r="AB119" s="284"/>
      <c r="AC119" s="284"/>
      <c r="AD119" s="284"/>
      <c r="AE119" s="284"/>
      <c r="AF119" s="284"/>
      <c r="AG119" s="284"/>
      <c r="AH119" s="284"/>
      <c r="AI119" s="284"/>
      <c r="AJ119" s="284"/>
      <c r="AK119" s="284"/>
      <c r="AL119" s="284"/>
      <c r="AM119" s="284"/>
      <c r="AN119" s="284"/>
      <c r="AO119" s="284"/>
      <c r="AP119" s="285"/>
    </row>
    <row r="120" spans="2:42" ht="12" customHeight="1" x14ac:dyDescent="0.15">
      <c r="B120" s="554"/>
      <c r="C120" s="555"/>
      <c r="D120" s="555"/>
      <c r="E120" s="555"/>
      <c r="F120" s="555"/>
      <c r="G120" s="555"/>
      <c r="H120" s="555"/>
      <c r="I120" s="555"/>
      <c r="J120" s="555"/>
      <c r="K120" s="555"/>
      <c r="L120" s="555"/>
      <c r="M120" s="555"/>
      <c r="N120" s="555"/>
      <c r="O120" s="555"/>
      <c r="P120" s="555"/>
      <c r="Q120" s="555"/>
      <c r="R120" s="555"/>
      <c r="S120" s="556"/>
      <c r="T120" s="284"/>
      <c r="U120" s="284"/>
      <c r="V120" s="284"/>
      <c r="W120" s="284" t="s">
        <v>974</v>
      </c>
      <c r="X120" s="284"/>
      <c r="Y120" s="284"/>
      <c r="Z120" s="284"/>
      <c r="AA120" s="284"/>
      <c r="AB120" s="284"/>
      <c r="AC120" s="284"/>
      <c r="AD120" s="284"/>
      <c r="AE120" s="284"/>
      <c r="AF120" s="284"/>
      <c r="AG120" s="284"/>
      <c r="AH120" s="284"/>
      <c r="AI120" s="284"/>
      <c r="AJ120" s="284"/>
      <c r="AK120" s="284"/>
      <c r="AL120" s="284"/>
      <c r="AM120" s="284"/>
      <c r="AN120" s="284"/>
      <c r="AO120" s="284"/>
      <c r="AP120" s="285"/>
    </row>
    <row r="121" spans="2:42" ht="19.899999999999999" customHeight="1" x14ac:dyDescent="0.15">
      <c r="B121" s="554"/>
      <c r="C121" s="555"/>
      <c r="D121" s="555"/>
      <c r="E121" s="555"/>
      <c r="F121" s="555"/>
      <c r="G121" s="555"/>
      <c r="H121" s="555"/>
      <c r="I121" s="555"/>
      <c r="J121" s="555"/>
      <c r="K121" s="555"/>
      <c r="L121" s="555"/>
      <c r="M121" s="555"/>
      <c r="N121" s="555"/>
      <c r="O121" s="555"/>
      <c r="P121" s="555"/>
      <c r="Q121" s="555"/>
      <c r="R121" s="555"/>
      <c r="S121" s="556"/>
      <c r="T121" s="284"/>
      <c r="U121" s="284"/>
      <c r="V121" s="284"/>
      <c r="W121" s="284" t="s">
        <v>981</v>
      </c>
      <c r="X121" s="284"/>
      <c r="Y121" s="284"/>
      <c r="Z121" s="284"/>
      <c r="AA121" s="284"/>
      <c r="AB121" s="284"/>
      <c r="AC121" s="284"/>
      <c r="AD121" s="284"/>
      <c r="AE121" s="284"/>
      <c r="AF121" s="284"/>
      <c r="AG121" s="284"/>
      <c r="AH121" s="284"/>
      <c r="AI121" s="284"/>
      <c r="AJ121" s="284"/>
      <c r="AK121" s="284"/>
      <c r="AL121" s="284"/>
      <c r="AM121" s="284"/>
      <c r="AN121" s="284"/>
      <c r="AO121" s="284"/>
      <c r="AP121" s="285"/>
    </row>
    <row r="122" spans="2:42" ht="19.899999999999999" customHeight="1" x14ac:dyDescent="0.15">
      <c r="B122" s="554"/>
      <c r="C122" s="555"/>
      <c r="D122" s="555"/>
      <c r="E122" s="555"/>
      <c r="F122" s="555"/>
      <c r="G122" s="555"/>
      <c r="H122" s="555"/>
      <c r="I122" s="555"/>
      <c r="J122" s="555"/>
      <c r="K122" s="555"/>
      <c r="L122" s="555"/>
      <c r="M122" s="555"/>
      <c r="N122" s="555"/>
      <c r="O122" s="555"/>
      <c r="P122" s="555"/>
      <c r="Q122" s="555"/>
      <c r="R122" s="555"/>
      <c r="S122" s="556"/>
      <c r="T122" s="284"/>
      <c r="U122" s="284"/>
      <c r="V122" s="284"/>
      <c r="W122" s="284" t="s">
        <v>982</v>
      </c>
      <c r="X122" s="284"/>
      <c r="Y122" s="284"/>
      <c r="Z122" s="284"/>
      <c r="AA122" s="284"/>
      <c r="AB122" s="284"/>
      <c r="AC122" s="284"/>
      <c r="AD122" s="284"/>
      <c r="AE122" s="284"/>
      <c r="AF122" s="284"/>
      <c r="AG122" s="284"/>
      <c r="AH122" s="284"/>
      <c r="AI122" s="284"/>
      <c r="AJ122" s="284"/>
      <c r="AK122" s="284"/>
      <c r="AL122" s="284"/>
      <c r="AM122" s="284"/>
      <c r="AN122" s="284"/>
      <c r="AO122" s="284"/>
      <c r="AP122" s="285"/>
    </row>
    <row r="123" spans="2:42" ht="19.899999999999999" customHeight="1" x14ac:dyDescent="0.15">
      <c r="B123" s="554"/>
      <c r="C123" s="555"/>
      <c r="D123" s="555"/>
      <c r="E123" s="555"/>
      <c r="F123" s="555"/>
      <c r="G123" s="555"/>
      <c r="H123" s="555"/>
      <c r="I123" s="555"/>
      <c r="J123" s="555"/>
      <c r="K123" s="555"/>
      <c r="L123" s="555"/>
      <c r="M123" s="555"/>
      <c r="N123" s="555"/>
      <c r="O123" s="555"/>
      <c r="P123" s="555"/>
      <c r="Q123" s="555"/>
      <c r="R123" s="555"/>
      <c r="S123" s="556"/>
      <c r="T123" s="284"/>
      <c r="U123" s="284"/>
      <c r="V123" s="284"/>
      <c r="W123" s="284" t="s">
        <v>983</v>
      </c>
      <c r="X123" s="284"/>
      <c r="Y123" s="284"/>
      <c r="Z123" s="284"/>
      <c r="AA123" s="284"/>
      <c r="AB123" s="284"/>
      <c r="AC123" s="284"/>
      <c r="AD123" s="284"/>
      <c r="AE123" s="284"/>
      <c r="AF123" s="284"/>
      <c r="AG123" s="284"/>
      <c r="AH123" s="284"/>
      <c r="AI123" s="284"/>
      <c r="AJ123" s="284"/>
      <c r="AK123" s="284"/>
      <c r="AL123" s="284"/>
      <c r="AM123" s="284"/>
      <c r="AN123" s="284"/>
      <c r="AO123" s="284"/>
      <c r="AP123" s="285"/>
    </row>
    <row r="124" spans="2:42" ht="19.899999999999999" customHeight="1" x14ac:dyDescent="0.15">
      <c r="B124" s="554"/>
      <c r="C124" s="555"/>
      <c r="D124" s="555"/>
      <c r="E124" s="555"/>
      <c r="F124" s="555"/>
      <c r="G124" s="555"/>
      <c r="H124" s="555"/>
      <c r="I124" s="555"/>
      <c r="J124" s="555"/>
      <c r="K124" s="555"/>
      <c r="L124" s="555"/>
      <c r="M124" s="555"/>
      <c r="N124" s="555"/>
      <c r="O124" s="555"/>
      <c r="P124" s="555"/>
      <c r="Q124" s="555"/>
      <c r="R124" s="555"/>
      <c r="S124" s="556"/>
      <c r="T124" s="284"/>
      <c r="U124" s="284"/>
      <c r="V124" s="284"/>
      <c r="W124" s="284" t="s">
        <v>984</v>
      </c>
      <c r="X124" s="284"/>
      <c r="Y124" s="284"/>
      <c r="Z124" s="284"/>
      <c r="AA124" s="284"/>
      <c r="AB124" s="284"/>
      <c r="AC124" s="284"/>
      <c r="AD124" s="284"/>
      <c r="AE124" s="284"/>
      <c r="AF124" s="284"/>
      <c r="AG124" s="284"/>
      <c r="AH124" s="284"/>
      <c r="AI124" s="284"/>
      <c r="AJ124" s="284"/>
      <c r="AK124" s="284"/>
      <c r="AL124" s="284"/>
      <c r="AM124" s="284"/>
      <c r="AN124" s="284"/>
      <c r="AO124" s="284"/>
      <c r="AP124" s="285"/>
    </row>
    <row r="125" spans="2:42" ht="19.899999999999999" customHeight="1" x14ac:dyDescent="0.15">
      <c r="B125" s="554"/>
      <c r="C125" s="555"/>
      <c r="D125" s="555"/>
      <c r="E125" s="555"/>
      <c r="F125" s="555"/>
      <c r="G125" s="555"/>
      <c r="H125" s="555"/>
      <c r="I125" s="555"/>
      <c r="J125" s="555"/>
      <c r="K125" s="555"/>
      <c r="L125" s="555"/>
      <c r="M125" s="555"/>
      <c r="N125" s="555"/>
      <c r="O125" s="555"/>
      <c r="P125" s="555"/>
      <c r="Q125" s="555"/>
      <c r="R125" s="555"/>
      <c r="S125" s="556"/>
      <c r="T125" s="284"/>
      <c r="U125" s="284"/>
      <c r="V125" s="284" t="s">
        <v>40</v>
      </c>
      <c r="W125" s="284"/>
      <c r="X125" s="284"/>
      <c r="Y125" s="284"/>
      <c r="Z125" s="284"/>
      <c r="AA125" s="284"/>
      <c r="AB125" s="284"/>
      <c r="AC125" s="284"/>
      <c r="AD125" s="284"/>
      <c r="AE125" s="284"/>
      <c r="AF125" s="284"/>
      <c r="AG125" s="284"/>
      <c r="AH125" s="284"/>
      <c r="AI125" s="284"/>
      <c r="AJ125" s="284"/>
      <c r="AK125" s="284"/>
      <c r="AL125" s="284"/>
      <c r="AM125" s="284"/>
      <c r="AN125" s="284"/>
      <c r="AO125" s="284"/>
      <c r="AP125" s="285"/>
    </row>
    <row r="126" spans="2:42" ht="19.899999999999999" customHeight="1" x14ac:dyDescent="0.15">
      <c r="B126" s="554"/>
      <c r="C126" s="555"/>
      <c r="D126" s="555"/>
      <c r="E126" s="555"/>
      <c r="F126" s="555"/>
      <c r="G126" s="555"/>
      <c r="H126" s="555"/>
      <c r="I126" s="555"/>
      <c r="J126" s="555"/>
      <c r="K126" s="555"/>
      <c r="L126" s="555"/>
      <c r="M126" s="555"/>
      <c r="N126" s="555"/>
      <c r="O126" s="555"/>
      <c r="P126" s="555"/>
      <c r="Q126" s="555"/>
      <c r="R126" s="555"/>
      <c r="S126" s="556"/>
      <c r="T126" s="28"/>
      <c r="U126" s="28"/>
      <c r="V126" s="560"/>
      <c r="W126" s="561"/>
      <c r="X126" s="561"/>
      <c r="Y126" s="561"/>
      <c r="Z126" s="561"/>
      <c r="AA126" s="561"/>
      <c r="AB126" s="561"/>
      <c r="AC126" s="561"/>
      <c r="AD126" s="561"/>
      <c r="AE126" s="561"/>
      <c r="AF126" s="561"/>
      <c r="AG126" s="561"/>
      <c r="AH126" s="561"/>
      <c r="AI126" s="561"/>
      <c r="AJ126" s="561"/>
      <c r="AK126" s="561"/>
      <c r="AL126" s="561"/>
      <c r="AM126" s="561"/>
      <c r="AN126" s="561"/>
      <c r="AO126" s="562"/>
      <c r="AP126" s="29"/>
    </row>
    <row r="127" spans="2:42" ht="19.899999999999999" customHeight="1" x14ac:dyDescent="0.15">
      <c r="B127" s="554"/>
      <c r="C127" s="555"/>
      <c r="D127" s="555"/>
      <c r="E127" s="555"/>
      <c r="F127" s="555"/>
      <c r="G127" s="555"/>
      <c r="H127" s="555"/>
      <c r="I127" s="555"/>
      <c r="J127" s="555"/>
      <c r="K127" s="555"/>
      <c r="L127" s="555"/>
      <c r="M127" s="555"/>
      <c r="N127" s="555"/>
      <c r="O127" s="555"/>
      <c r="P127" s="555"/>
      <c r="Q127" s="555"/>
      <c r="R127" s="555"/>
      <c r="S127" s="556"/>
      <c r="T127" s="28"/>
      <c r="U127" s="28"/>
      <c r="V127" s="563"/>
      <c r="W127" s="564"/>
      <c r="X127" s="564"/>
      <c r="Y127" s="564"/>
      <c r="Z127" s="564"/>
      <c r="AA127" s="564"/>
      <c r="AB127" s="564"/>
      <c r="AC127" s="564"/>
      <c r="AD127" s="564"/>
      <c r="AE127" s="564"/>
      <c r="AF127" s="564"/>
      <c r="AG127" s="564"/>
      <c r="AH127" s="564"/>
      <c r="AI127" s="564"/>
      <c r="AJ127" s="564"/>
      <c r="AK127" s="564"/>
      <c r="AL127" s="564"/>
      <c r="AM127" s="564"/>
      <c r="AN127" s="564"/>
      <c r="AO127" s="565"/>
      <c r="AP127" s="29"/>
    </row>
    <row r="128" spans="2:42" ht="7.9" customHeight="1" x14ac:dyDescent="0.15">
      <c r="B128" s="557"/>
      <c r="C128" s="558"/>
      <c r="D128" s="558"/>
      <c r="E128" s="558"/>
      <c r="F128" s="558"/>
      <c r="G128" s="558"/>
      <c r="H128" s="558"/>
      <c r="I128" s="558"/>
      <c r="J128" s="558"/>
      <c r="K128" s="558"/>
      <c r="L128" s="558"/>
      <c r="M128" s="558"/>
      <c r="N128" s="558"/>
      <c r="O128" s="558"/>
      <c r="P128" s="558"/>
      <c r="Q128" s="558"/>
      <c r="R128" s="558"/>
      <c r="S128" s="559"/>
      <c r="T128" s="30"/>
      <c r="U128" s="31"/>
      <c r="V128" s="31"/>
      <c r="W128" s="31"/>
      <c r="X128" s="31"/>
      <c r="Y128" s="31"/>
      <c r="Z128" s="31"/>
      <c r="AA128" s="31"/>
      <c r="AB128" s="31"/>
      <c r="AC128" s="31"/>
      <c r="AD128" s="31"/>
      <c r="AE128" s="31"/>
      <c r="AF128" s="31"/>
      <c r="AG128" s="31"/>
      <c r="AH128" s="31"/>
      <c r="AI128" s="31"/>
      <c r="AJ128" s="31"/>
      <c r="AK128" s="31"/>
      <c r="AL128" s="31"/>
      <c r="AM128" s="31"/>
      <c r="AN128" s="31"/>
      <c r="AO128" s="31"/>
      <c r="AP128" s="32"/>
    </row>
    <row r="129" spans="2:42" ht="19.899999999999999" customHeight="1" x14ac:dyDescent="0.15">
      <c r="B129" s="551" t="s">
        <v>1006</v>
      </c>
      <c r="C129" s="552"/>
      <c r="D129" s="552"/>
      <c r="E129" s="552"/>
      <c r="F129" s="552"/>
      <c r="G129" s="552"/>
      <c r="H129" s="552"/>
      <c r="I129" s="552"/>
      <c r="J129" s="552"/>
      <c r="K129" s="552"/>
      <c r="L129" s="552"/>
      <c r="M129" s="552"/>
      <c r="N129" s="552"/>
      <c r="O129" s="552"/>
      <c r="P129" s="552"/>
      <c r="Q129" s="552"/>
      <c r="R129" s="552"/>
      <c r="S129" s="553"/>
      <c r="T129" s="275"/>
      <c r="U129" s="28"/>
      <c r="V129" s="28" t="s">
        <v>865</v>
      </c>
      <c r="W129" s="28"/>
      <c r="X129" s="28"/>
      <c r="Y129" s="28"/>
      <c r="Z129" s="28"/>
      <c r="AA129" s="28"/>
      <c r="AB129" s="28"/>
      <c r="AC129" s="28"/>
      <c r="AD129" s="28"/>
      <c r="AE129" s="28"/>
      <c r="AF129" s="28"/>
      <c r="AG129" s="28"/>
      <c r="AH129" s="28"/>
      <c r="AI129" s="28"/>
      <c r="AJ129" s="28"/>
      <c r="AK129" s="28"/>
      <c r="AL129" s="28"/>
      <c r="AM129" s="28"/>
      <c r="AN129" s="28"/>
      <c r="AO129" s="28"/>
      <c r="AP129" s="29"/>
    </row>
    <row r="130" spans="2:42" ht="19.899999999999999" customHeight="1" x14ac:dyDescent="0.15">
      <c r="B130" s="554"/>
      <c r="C130" s="555"/>
      <c r="D130" s="555"/>
      <c r="E130" s="555"/>
      <c r="F130" s="555"/>
      <c r="G130" s="555"/>
      <c r="H130" s="555"/>
      <c r="I130" s="555"/>
      <c r="J130" s="555"/>
      <c r="K130" s="555"/>
      <c r="L130" s="555"/>
      <c r="M130" s="555"/>
      <c r="N130" s="555"/>
      <c r="O130" s="555"/>
      <c r="P130" s="555"/>
      <c r="Q130" s="555"/>
      <c r="R130" s="555"/>
      <c r="S130" s="556"/>
      <c r="T130" s="28"/>
      <c r="U130" s="28"/>
      <c r="V130" s="28" t="s">
        <v>866</v>
      </c>
      <c r="W130" s="28"/>
      <c r="X130" s="28"/>
      <c r="Y130" s="28"/>
      <c r="Z130" s="28"/>
      <c r="AA130" s="28"/>
      <c r="AB130" s="28"/>
      <c r="AC130" s="28"/>
      <c r="AD130" s="28"/>
      <c r="AE130" s="28"/>
      <c r="AF130" s="28"/>
      <c r="AG130" s="28"/>
      <c r="AH130" s="28"/>
      <c r="AI130" s="28"/>
      <c r="AJ130" s="28"/>
      <c r="AK130" s="28"/>
      <c r="AL130" s="28"/>
      <c r="AM130" s="28"/>
      <c r="AN130" s="28"/>
      <c r="AO130" s="28"/>
      <c r="AP130" s="29"/>
    </row>
    <row r="131" spans="2:42" ht="19.899999999999999" customHeight="1" x14ac:dyDescent="0.15">
      <c r="B131" s="554"/>
      <c r="C131" s="555"/>
      <c r="D131" s="555"/>
      <c r="E131" s="555"/>
      <c r="F131" s="555"/>
      <c r="G131" s="555"/>
      <c r="H131" s="555"/>
      <c r="I131" s="555"/>
      <c r="J131" s="555"/>
      <c r="K131" s="555"/>
      <c r="L131" s="555"/>
      <c r="M131" s="555"/>
      <c r="N131" s="555"/>
      <c r="O131" s="555"/>
      <c r="P131" s="555"/>
      <c r="Q131" s="555"/>
      <c r="R131" s="555"/>
      <c r="S131" s="556"/>
      <c r="T131" s="28"/>
      <c r="U131" s="28"/>
      <c r="V131" s="28" t="s">
        <v>867</v>
      </c>
      <c r="W131" s="28"/>
      <c r="X131" s="28"/>
      <c r="Y131" s="28"/>
      <c r="Z131" s="28"/>
      <c r="AA131" s="28"/>
      <c r="AB131" s="28"/>
      <c r="AC131" s="28"/>
      <c r="AD131" s="28"/>
      <c r="AE131" s="28"/>
      <c r="AF131" s="28"/>
      <c r="AG131" s="28"/>
      <c r="AH131" s="28"/>
      <c r="AI131" s="28"/>
      <c r="AJ131" s="28"/>
      <c r="AK131" s="28"/>
      <c r="AL131" s="28"/>
      <c r="AM131" s="28"/>
      <c r="AN131" s="28"/>
      <c r="AO131" s="28"/>
      <c r="AP131" s="29"/>
    </row>
    <row r="132" spans="2:42" ht="19.899999999999999" customHeight="1" x14ac:dyDescent="0.15">
      <c r="B132" s="554"/>
      <c r="C132" s="555"/>
      <c r="D132" s="555"/>
      <c r="E132" s="555"/>
      <c r="F132" s="555"/>
      <c r="G132" s="555"/>
      <c r="H132" s="555"/>
      <c r="I132" s="555"/>
      <c r="J132" s="555"/>
      <c r="K132" s="555"/>
      <c r="L132" s="555"/>
      <c r="M132" s="555"/>
      <c r="N132" s="555"/>
      <c r="O132" s="555"/>
      <c r="P132" s="555"/>
      <c r="Q132" s="555"/>
      <c r="R132" s="555"/>
      <c r="S132" s="556"/>
      <c r="T132" s="28"/>
      <c r="U132" s="28"/>
      <c r="V132" s="28" t="s">
        <v>868</v>
      </c>
      <c r="W132" s="28"/>
      <c r="X132" s="28"/>
      <c r="Y132" s="28"/>
      <c r="Z132" s="28"/>
      <c r="AA132" s="28"/>
      <c r="AB132" s="28"/>
      <c r="AC132" s="28"/>
      <c r="AD132" s="28"/>
      <c r="AE132" s="28"/>
      <c r="AF132" s="28"/>
      <c r="AG132" s="28"/>
      <c r="AH132" s="28"/>
      <c r="AI132" s="28"/>
      <c r="AJ132" s="28"/>
      <c r="AK132" s="28"/>
      <c r="AL132" s="28"/>
      <c r="AM132" s="28"/>
      <c r="AN132" s="28"/>
      <c r="AO132" s="28"/>
      <c r="AP132" s="29"/>
    </row>
    <row r="133" spans="2:42" ht="19.899999999999999" customHeight="1" x14ac:dyDescent="0.15">
      <c r="B133" s="554"/>
      <c r="C133" s="555"/>
      <c r="D133" s="555"/>
      <c r="E133" s="555"/>
      <c r="F133" s="555"/>
      <c r="G133" s="555"/>
      <c r="H133" s="555"/>
      <c r="I133" s="555"/>
      <c r="J133" s="555"/>
      <c r="K133" s="555"/>
      <c r="L133" s="555"/>
      <c r="M133" s="555"/>
      <c r="N133" s="555"/>
      <c r="O133" s="555"/>
      <c r="P133" s="555"/>
      <c r="Q133" s="555"/>
      <c r="R133" s="555"/>
      <c r="S133" s="556"/>
      <c r="T133" s="28"/>
      <c r="U133" s="28"/>
      <c r="V133" s="28" t="s">
        <v>869</v>
      </c>
      <c r="W133" s="28"/>
      <c r="X133" s="28"/>
      <c r="Y133" s="28"/>
      <c r="Z133" s="28"/>
      <c r="AA133" s="28"/>
      <c r="AB133" s="28"/>
      <c r="AC133" s="28"/>
      <c r="AD133" s="28"/>
      <c r="AE133" s="28"/>
      <c r="AF133" s="28"/>
      <c r="AG133" s="28"/>
      <c r="AH133" s="28"/>
      <c r="AI133" s="28"/>
      <c r="AJ133" s="28"/>
      <c r="AK133" s="28"/>
      <c r="AL133" s="28"/>
      <c r="AM133" s="28"/>
      <c r="AN133" s="28"/>
      <c r="AO133" s="28"/>
      <c r="AP133" s="29"/>
    </row>
    <row r="134" spans="2:42" ht="19.899999999999999" customHeight="1" x14ac:dyDescent="0.15">
      <c r="B134" s="554"/>
      <c r="C134" s="555"/>
      <c r="D134" s="555"/>
      <c r="E134" s="555"/>
      <c r="F134" s="555"/>
      <c r="G134" s="555"/>
      <c r="H134" s="555"/>
      <c r="I134" s="555"/>
      <c r="J134" s="555"/>
      <c r="K134" s="555"/>
      <c r="L134" s="555"/>
      <c r="M134" s="555"/>
      <c r="N134" s="555"/>
      <c r="O134" s="555"/>
      <c r="P134" s="555"/>
      <c r="Q134" s="555"/>
      <c r="R134" s="555"/>
      <c r="S134" s="556"/>
      <c r="T134" s="28"/>
      <c r="U134" s="28"/>
      <c r="V134" s="28" t="s">
        <v>870</v>
      </c>
      <c r="W134" s="28"/>
      <c r="X134" s="28"/>
      <c r="Y134" s="28"/>
      <c r="Z134" s="28"/>
      <c r="AA134" s="28"/>
      <c r="AB134" s="28"/>
      <c r="AC134" s="28"/>
      <c r="AD134" s="28"/>
      <c r="AE134" s="28"/>
      <c r="AF134" s="28"/>
      <c r="AG134" s="28"/>
      <c r="AH134" s="28"/>
      <c r="AI134" s="28"/>
      <c r="AJ134" s="28"/>
      <c r="AK134" s="28"/>
      <c r="AL134" s="28"/>
      <c r="AM134" s="28"/>
      <c r="AN134" s="28"/>
      <c r="AO134" s="28"/>
      <c r="AP134" s="29"/>
    </row>
    <row r="135" spans="2:42" ht="19.899999999999999" customHeight="1" x14ac:dyDescent="0.15">
      <c r="B135" s="554"/>
      <c r="C135" s="555"/>
      <c r="D135" s="555"/>
      <c r="E135" s="555"/>
      <c r="F135" s="555"/>
      <c r="G135" s="555"/>
      <c r="H135" s="555"/>
      <c r="I135" s="555"/>
      <c r="J135" s="555"/>
      <c r="K135" s="555"/>
      <c r="L135" s="555"/>
      <c r="M135" s="555"/>
      <c r="N135" s="555"/>
      <c r="O135" s="555"/>
      <c r="P135" s="555"/>
      <c r="Q135" s="555"/>
      <c r="R135" s="555"/>
      <c r="S135" s="556"/>
      <c r="T135" s="28"/>
      <c r="U135" s="28"/>
      <c r="V135" s="28" t="s">
        <v>40</v>
      </c>
      <c r="W135" s="28"/>
      <c r="X135" s="28"/>
      <c r="Y135" s="28"/>
      <c r="Z135" s="28"/>
      <c r="AA135" s="28"/>
      <c r="AB135" s="28"/>
      <c r="AC135" s="28"/>
      <c r="AD135" s="28"/>
      <c r="AE135" s="28"/>
      <c r="AF135" s="28"/>
      <c r="AG135" s="28"/>
      <c r="AH135" s="28"/>
      <c r="AI135" s="28"/>
      <c r="AJ135" s="28"/>
      <c r="AK135" s="28"/>
      <c r="AL135" s="28"/>
      <c r="AM135" s="28"/>
      <c r="AN135" s="28"/>
      <c r="AO135" s="28"/>
      <c r="AP135" s="29"/>
    </row>
    <row r="136" spans="2:42" ht="19.899999999999999" customHeight="1" x14ac:dyDescent="0.15">
      <c r="B136" s="554"/>
      <c r="C136" s="555"/>
      <c r="D136" s="555"/>
      <c r="E136" s="555"/>
      <c r="F136" s="555"/>
      <c r="G136" s="555"/>
      <c r="H136" s="555"/>
      <c r="I136" s="555"/>
      <c r="J136" s="555"/>
      <c r="K136" s="555"/>
      <c r="L136" s="555"/>
      <c r="M136" s="555"/>
      <c r="N136" s="555"/>
      <c r="O136" s="555"/>
      <c r="P136" s="555"/>
      <c r="Q136" s="555"/>
      <c r="R136" s="555"/>
      <c r="S136" s="556"/>
      <c r="T136" s="28"/>
      <c r="U136" s="28"/>
      <c r="V136" s="560"/>
      <c r="W136" s="561"/>
      <c r="X136" s="561"/>
      <c r="Y136" s="561"/>
      <c r="Z136" s="561"/>
      <c r="AA136" s="561"/>
      <c r="AB136" s="561"/>
      <c r="AC136" s="561"/>
      <c r="AD136" s="561"/>
      <c r="AE136" s="561"/>
      <c r="AF136" s="561"/>
      <c r="AG136" s="561"/>
      <c r="AH136" s="561"/>
      <c r="AI136" s="561"/>
      <c r="AJ136" s="561"/>
      <c r="AK136" s="561"/>
      <c r="AL136" s="561"/>
      <c r="AM136" s="561"/>
      <c r="AN136" s="561"/>
      <c r="AO136" s="562"/>
      <c r="AP136" s="29"/>
    </row>
    <row r="137" spans="2:42" ht="19.899999999999999" customHeight="1" x14ac:dyDescent="0.15">
      <c r="B137" s="554"/>
      <c r="C137" s="555"/>
      <c r="D137" s="555"/>
      <c r="E137" s="555"/>
      <c r="F137" s="555"/>
      <c r="G137" s="555"/>
      <c r="H137" s="555"/>
      <c r="I137" s="555"/>
      <c r="J137" s="555"/>
      <c r="K137" s="555"/>
      <c r="L137" s="555"/>
      <c r="M137" s="555"/>
      <c r="N137" s="555"/>
      <c r="O137" s="555"/>
      <c r="P137" s="555"/>
      <c r="Q137" s="555"/>
      <c r="R137" s="555"/>
      <c r="S137" s="556"/>
      <c r="T137" s="28"/>
      <c r="U137" s="28"/>
      <c r="V137" s="563"/>
      <c r="W137" s="564"/>
      <c r="X137" s="564"/>
      <c r="Y137" s="564"/>
      <c r="Z137" s="564"/>
      <c r="AA137" s="564"/>
      <c r="AB137" s="564"/>
      <c r="AC137" s="564"/>
      <c r="AD137" s="564"/>
      <c r="AE137" s="564"/>
      <c r="AF137" s="564"/>
      <c r="AG137" s="564"/>
      <c r="AH137" s="564"/>
      <c r="AI137" s="564"/>
      <c r="AJ137" s="564"/>
      <c r="AK137" s="564"/>
      <c r="AL137" s="564"/>
      <c r="AM137" s="564"/>
      <c r="AN137" s="564"/>
      <c r="AO137" s="565"/>
      <c r="AP137" s="29"/>
    </row>
    <row r="138" spans="2:42" ht="7.9" customHeight="1" x14ac:dyDescent="0.15">
      <c r="B138" s="557"/>
      <c r="C138" s="558"/>
      <c r="D138" s="558"/>
      <c r="E138" s="558"/>
      <c r="F138" s="558"/>
      <c r="G138" s="558"/>
      <c r="H138" s="558"/>
      <c r="I138" s="558"/>
      <c r="J138" s="558"/>
      <c r="K138" s="558"/>
      <c r="L138" s="558"/>
      <c r="M138" s="558"/>
      <c r="N138" s="558"/>
      <c r="O138" s="558"/>
      <c r="P138" s="558"/>
      <c r="Q138" s="558"/>
      <c r="R138" s="558"/>
      <c r="S138" s="559"/>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9"/>
    </row>
    <row r="139" spans="2:42" ht="19.899999999999999" customHeight="1" x14ac:dyDescent="0.15">
      <c r="B139" s="654" t="s">
        <v>1007</v>
      </c>
      <c r="C139" s="655"/>
      <c r="D139" s="655"/>
      <c r="E139" s="655"/>
      <c r="F139" s="655"/>
      <c r="G139" s="655"/>
      <c r="H139" s="655"/>
      <c r="I139" s="655"/>
      <c r="J139" s="655"/>
      <c r="K139" s="655"/>
      <c r="L139" s="655"/>
      <c r="M139" s="655"/>
      <c r="N139" s="655"/>
      <c r="O139" s="655"/>
      <c r="P139" s="655"/>
      <c r="Q139" s="655"/>
      <c r="R139" s="655"/>
      <c r="S139" s="656"/>
      <c r="T139" s="34"/>
      <c r="U139" s="5"/>
      <c r="V139" s="5" t="s">
        <v>918</v>
      </c>
      <c r="W139" s="5"/>
      <c r="X139" s="5"/>
      <c r="Y139" s="5"/>
      <c r="Z139" s="5"/>
      <c r="AA139" s="5"/>
      <c r="AB139" s="5"/>
      <c r="AC139" s="5"/>
      <c r="AD139" s="5"/>
      <c r="AE139" s="5"/>
      <c r="AF139" s="5"/>
      <c r="AG139" s="5"/>
      <c r="AH139" s="5"/>
      <c r="AI139" s="5"/>
      <c r="AJ139" s="5"/>
      <c r="AK139" s="5"/>
      <c r="AL139" s="5"/>
      <c r="AM139" s="5"/>
      <c r="AN139" s="5"/>
      <c r="AO139" s="5"/>
      <c r="AP139" s="6"/>
    </row>
    <row r="140" spans="2:42" ht="19.899999999999999" customHeight="1" x14ac:dyDescent="0.15">
      <c r="B140" s="657"/>
      <c r="C140" s="658"/>
      <c r="D140" s="658"/>
      <c r="E140" s="658"/>
      <c r="F140" s="658"/>
      <c r="G140" s="658"/>
      <c r="H140" s="658"/>
      <c r="I140" s="658"/>
      <c r="J140" s="658"/>
      <c r="K140" s="658"/>
      <c r="L140" s="658"/>
      <c r="M140" s="658"/>
      <c r="N140" s="658"/>
      <c r="O140" s="658"/>
      <c r="P140" s="658"/>
      <c r="Q140" s="658"/>
      <c r="R140" s="658"/>
      <c r="S140" s="659"/>
      <c r="T140" s="27"/>
      <c r="U140" s="28"/>
      <c r="V140" s="28" t="s">
        <v>919</v>
      </c>
      <c r="W140" s="28"/>
      <c r="X140" s="28"/>
      <c r="Y140" s="28"/>
      <c r="Z140" s="28"/>
      <c r="AA140" s="28"/>
      <c r="AB140" s="28"/>
      <c r="AC140" s="28"/>
      <c r="AD140" s="28"/>
      <c r="AE140" s="28"/>
      <c r="AF140" s="28"/>
      <c r="AG140" s="28"/>
      <c r="AH140" s="28"/>
      <c r="AI140" s="28"/>
      <c r="AJ140" s="28"/>
      <c r="AK140" s="28"/>
      <c r="AL140" s="28"/>
      <c r="AM140" s="28"/>
      <c r="AN140" s="28"/>
      <c r="AO140" s="28"/>
      <c r="AP140" s="29"/>
    </row>
    <row r="141" spans="2:42" ht="19.899999999999999" customHeight="1" x14ac:dyDescent="0.15">
      <c r="B141" s="660"/>
      <c r="C141" s="661"/>
      <c r="D141" s="661"/>
      <c r="E141" s="661"/>
      <c r="F141" s="661"/>
      <c r="G141" s="661"/>
      <c r="H141" s="661"/>
      <c r="I141" s="661"/>
      <c r="J141" s="661"/>
      <c r="K141" s="661"/>
      <c r="L141" s="661"/>
      <c r="M141" s="661"/>
      <c r="N141" s="661"/>
      <c r="O141" s="661"/>
      <c r="P141" s="661"/>
      <c r="Q141" s="661"/>
      <c r="R141" s="661"/>
      <c r="S141" s="662"/>
      <c r="T141" s="30"/>
      <c r="U141" s="31"/>
      <c r="V141" s="31" t="s">
        <v>920</v>
      </c>
      <c r="W141" s="31"/>
      <c r="X141" s="31"/>
      <c r="Y141" s="31"/>
      <c r="Z141" s="31"/>
      <c r="AA141" s="31"/>
      <c r="AB141" s="31"/>
      <c r="AC141" s="31"/>
      <c r="AD141" s="31"/>
      <c r="AE141" s="31"/>
      <c r="AF141" s="31"/>
      <c r="AG141" s="31"/>
      <c r="AH141" s="31"/>
      <c r="AI141" s="31"/>
      <c r="AJ141" s="31"/>
      <c r="AK141" s="31"/>
      <c r="AL141" s="31"/>
      <c r="AM141" s="31"/>
      <c r="AN141" s="31"/>
      <c r="AO141" s="31"/>
      <c r="AP141" s="32"/>
    </row>
    <row r="142" spans="2:42" ht="22.15" customHeight="1" x14ac:dyDescent="0.15">
      <c r="B142" s="551" t="s">
        <v>921</v>
      </c>
      <c r="C142" s="552"/>
      <c r="D142" s="552"/>
      <c r="E142" s="552"/>
      <c r="F142" s="552"/>
      <c r="G142" s="552"/>
      <c r="H142" s="552"/>
      <c r="I142" s="552"/>
      <c r="J142" s="552"/>
      <c r="K142" s="552"/>
      <c r="L142" s="552"/>
      <c r="M142" s="552"/>
      <c r="N142" s="552"/>
      <c r="O142" s="552"/>
      <c r="P142" s="552"/>
      <c r="Q142" s="552"/>
      <c r="R142" s="552"/>
      <c r="S142" s="552"/>
      <c r="T142" s="34"/>
      <c r="U142" s="28"/>
      <c r="V142" s="28" t="s">
        <v>922</v>
      </c>
      <c r="W142" s="28"/>
      <c r="X142" s="28"/>
      <c r="Y142" s="28"/>
      <c r="Z142" s="28"/>
      <c r="AA142" s="28"/>
      <c r="AB142" s="28"/>
      <c r="AC142" s="28"/>
      <c r="AD142" s="28"/>
      <c r="AE142" s="28"/>
      <c r="AF142" s="573"/>
      <c r="AG142" s="574"/>
      <c r="AH142" s="575"/>
      <c r="AI142" s="28" t="s">
        <v>924</v>
      </c>
      <c r="AJ142" s="28"/>
      <c r="AK142" s="28"/>
      <c r="AL142" s="28"/>
      <c r="AM142" s="28"/>
      <c r="AN142" s="28"/>
      <c r="AO142" s="28"/>
      <c r="AP142" s="29"/>
    </row>
    <row r="143" spans="2:42" ht="22.15" customHeight="1" thickBot="1" x14ac:dyDescent="0.2">
      <c r="B143" s="557"/>
      <c r="C143" s="558"/>
      <c r="D143" s="558"/>
      <c r="E143" s="558"/>
      <c r="F143" s="558"/>
      <c r="G143" s="558"/>
      <c r="H143" s="558"/>
      <c r="I143" s="558"/>
      <c r="J143" s="558"/>
      <c r="K143" s="558"/>
      <c r="L143" s="558"/>
      <c r="M143" s="558"/>
      <c r="N143" s="558"/>
      <c r="O143" s="558"/>
      <c r="P143" s="558"/>
      <c r="Q143" s="558"/>
      <c r="R143" s="558"/>
      <c r="S143" s="558"/>
      <c r="T143" s="30"/>
      <c r="U143" s="31"/>
      <c r="V143" s="31" t="s">
        <v>923</v>
      </c>
      <c r="W143" s="31"/>
      <c r="X143" s="31"/>
      <c r="Y143" s="31"/>
      <c r="Z143" s="31"/>
      <c r="AA143" s="31"/>
      <c r="AB143" s="31"/>
      <c r="AC143" s="31"/>
      <c r="AD143" s="31"/>
      <c r="AE143" s="31"/>
      <c r="AF143" s="31"/>
      <c r="AG143" s="31"/>
      <c r="AH143" s="31"/>
      <c r="AI143" s="31"/>
      <c r="AJ143" s="31"/>
      <c r="AK143" s="31"/>
      <c r="AL143" s="31"/>
      <c r="AM143" s="31"/>
      <c r="AN143" s="31"/>
      <c r="AO143" s="31"/>
      <c r="AP143" s="32"/>
    </row>
    <row r="144" spans="2:42" ht="19.899999999999999" customHeight="1" x14ac:dyDescent="0.15">
      <c r="B144" s="280" t="s">
        <v>1021</v>
      </c>
      <c r="C144" s="281"/>
      <c r="D144" s="281"/>
      <c r="E144" s="281"/>
      <c r="F144" s="281"/>
      <c r="G144" s="281"/>
      <c r="H144" s="281"/>
      <c r="I144" s="281"/>
      <c r="J144" s="281"/>
      <c r="K144" s="281"/>
      <c r="L144" s="281"/>
      <c r="M144" s="281"/>
      <c r="N144" s="281"/>
      <c r="O144" s="281"/>
      <c r="P144" s="281"/>
      <c r="Q144" s="281"/>
      <c r="R144" s="281"/>
      <c r="S144" s="281"/>
      <c r="T144" s="282"/>
      <c r="U144" s="282"/>
      <c r="V144" s="282"/>
      <c r="W144" s="282"/>
      <c r="X144" s="282"/>
      <c r="Y144" s="282"/>
      <c r="Z144" s="282"/>
      <c r="AA144" s="282"/>
      <c r="AB144" s="282"/>
      <c r="AC144" s="282"/>
      <c r="AD144" s="282"/>
      <c r="AE144" s="282"/>
      <c r="AF144" s="282"/>
      <c r="AG144" s="282"/>
      <c r="AH144" s="282"/>
      <c r="AI144" s="282"/>
      <c r="AJ144" s="282"/>
      <c r="AK144" s="282"/>
      <c r="AL144" s="282"/>
      <c r="AM144" s="282"/>
      <c r="AN144" s="282"/>
      <c r="AO144" s="282"/>
      <c r="AP144" s="283"/>
    </row>
    <row r="145" spans="2:42" ht="19.899999999999999" customHeight="1" x14ac:dyDescent="0.15">
      <c r="B145" s="554" t="s">
        <v>1022</v>
      </c>
      <c r="C145" s="555"/>
      <c r="D145" s="555"/>
      <c r="E145" s="555"/>
      <c r="F145" s="555"/>
      <c r="G145" s="555"/>
      <c r="H145" s="555"/>
      <c r="I145" s="555"/>
      <c r="J145" s="555"/>
      <c r="K145" s="555"/>
      <c r="L145" s="555"/>
      <c r="M145" s="555"/>
      <c r="N145" s="555"/>
      <c r="O145" s="555"/>
      <c r="P145" s="555"/>
      <c r="Q145" s="555"/>
      <c r="R145" s="555"/>
      <c r="S145" s="556"/>
      <c r="T145" s="276"/>
      <c r="U145" s="284"/>
      <c r="V145" s="284" t="s">
        <v>975</v>
      </c>
      <c r="W145" s="284"/>
      <c r="X145" s="284"/>
      <c r="Y145" s="284"/>
      <c r="Z145" s="284"/>
      <c r="AA145" s="284"/>
      <c r="AB145" s="284"/>
      <c r="AC145" s="284"/>
      <c r="AD145" s="284"/>
      <c r="AE145" s="284"/>
      <c r="AF145" s="284"/>
      <c r="AG145" s="284"/>
      <c r="AH145" s="284"/>
      <c r="AI145" s="284"/>
      <c r="AJ145" s="284"/>
      <c r="AK145" s="284"/>
      <c r="AL145" s="284"/>
      <c r="AM145" s="284"/>
      <c r="AN145" s="284"/>
      <c r="AO145" s="284"/>
      <c r="AP145" s="285"/>
    </row>
    <row r="146" spans="2:42" ht="19.899999999999999" customHeight="1" x14ac:dyDescent="0.15">
      <c r="B146" s="554"/>
      <c r="C146" s="555"/>
      <c r="D146" s="555"/>
      <c r="E146" s="555"/>
      <c r="F146" s="555"/>
      <c r="G146" s="555"/>
      <c r="H146" s="555"/>
      <c r="I146" s="555"/>
      <c r="J146" s="555"/>
      <c r="K146" s="555"/>
      <c r="L146" s="555"/>
      <c r="M146" s="555"/>
      <c r="N146" s="555"/>
      <c r="O146" s="555"/>
      <c r="P146" s="555"/>
      <c r="Q146" s="555"/>
      <c r="R146" s="555"/>
      <c r="S146" s="556"/>
      <c r="T146" s="284"/>
      <c r="U146" s="284"/>
      <c r="V146" s="284" t="s">
        <v>976</v>
      </c>
      <c r="W146" s="284"/>
      <c r="X146" s="284"/>
      <c r="Y146" s="284"/>
      <c r="Z146" s="284"/>
      <c r="AA146" s="284"/>
      <c r="AB146" s="284"/>
      <c r="AC146" s="284"/>
      <c r="AD146" s="284"/>
      <c r="AE146" s="284"/>
      <c r="AF146" s="284"/>
      <c r="AG146" s="284"/>
      <c r="AH146" s="284"/>
      <c r="AI146" s="284"/>
      <c r="AJ146" s="284"/>
      <c r="AK146" s="284"/>
      <c r="AL146" s="284"/>
      <c r="AM146" s="284"/>
      <c r="AN146" s="284"/>
      <c r="AO146" s="284"/>
      <c r="AP146" s="285"/>
    </row>
    <row r="147" spans="2:42" ht="19.899999999999999" customHeight="1" x14ac:dyDescent="0.15">
      <c r="B147" s="554"/>
      <c r="C147" s="555"/>
      <c r="D147" s="555"/>
      <c r="E147" s="555"/>
      <c r="F147" s="555"/>
      <c r="G147" s="555"/>
      <c r="H147" s="555"/>
      <c r="I147" s="555"/>
      <c r="J147" s="555"/>
      <c r="K147" s="555"/>
      <c r="L147" s="555"/>
      <c r="M147" s="555"/>
      <c r="N147" s="555"/>
      <c r="O147" s="555"/>
      <c r="P147" s="555"/>
      <c r="Q147" s="555"/>
      <c r="R147" s="555"/>
      <c r="S147" s="556"/>
      <c r="T147" s="284"/>
      <c r="U147" s="284"/>
      <c r="V147" s="284" t="s">
        <v>977</v>
      </c>
      <c r="W147" s="284"/>
      <c r="X147" s="284"/>
      <c r="Y147" s="284"/>
      <c r="Z147" s="284"/>
      <c r="AA147" s="284"/>
      <c r="AB147" s="284"/>
      <c r="AC147" s="284"/>
      <c r="AD147" s="284"/>
      <c r="AE147" s="284"/>
      <c r="AF147" s="284"/>
      <c r="AG147" s="284"/>
      <c r="AH147" s="284"/>
      <c r="AI147" s="284"/>
      <c r="AJ147" s="284"/>
      <c r="AK147" s="284"/>
      <c r="AL147" s="284"/>
      <c r="AM147" s="284"/>
      <c r="AN147" s="284"/>
      <c r="AO147" s="284"/>
      <c r="AP147" s="285"/>
    </row>
    <row r="148" spans="2:42" ht="19.899999999999999" customHeight="1" x14ac:dyDescent="0.15">
      <c r="B148" s="554"/>
      <c r="C148" s="555"/>
      <c r="D148" s="555"/>
      <c r="E148" s="555"/>
      <c r="F148" s="555"/>
      <c r="G148" s="555"/>
      <c r="H148" s="555"/>
      <c r="I148" s="555"/>
      <c r="J148" s="555"/>
      <c r="K148" s="555"/>
      <c r="L148" s="555"/>
      <c r="M148" s="555"/>
      <c r="N148" s="555"/>
      <c r="O148" s="555"/>
      <c r="P148" s="555"/>
      <c r="Q148" s="555"/>
      <c r="R148" s="555"/>
      <c r="S148" s="556"/>
      <c r="T148" s="284"/>
      <c r="U148" s="284"/>
      <c r="V148" s="284" t="s">
        <v>985</v>
      </c>
      <c r="W148" s="284"/>
      <c r="X148" s="284"/>
      <c r="Y148" s="284"/>
      <c r="Z148" s="284"/>
      <c r="AA148" s="284"/>
      <c r="AB148" s="284"/>
      <c r="AC148" s="284"/>
      <c r="AD148" s="284"/>
      <c r="AE148" s="284"/>
      <c r="AF148" s="284"/>
      <c r="AG148" s="284"/>
      <c r="AH148" s="284"/>
      <c r="AI148" s="284"/>
      <c r="AJ148" s="284"/>
      <c r="AK148" s="284"/>
      <c r="AL148" s="284"/>
      <c r="AM148" s="284"/>
      <c r="AN148" s="284"/>
      <c r="AO148" s="284"/>
      <c r="AP148" s="285"/>
    </row>
    <row r="149" spans="2:42" ht="12" customHeight="1" x14ac:dyDescent="0.15">
      <c r="B149" s="554"/>
      <c r="C149" s="555"/>
      <c r="D149" s="555"/>
      <c r="E149" s="555"/>
      <c r="F149" s="555"/>
      <c r="G149" s="555"/>
      <c r="H149" s="555"/>
      <c r="I149" s="555"/>
      <c r="J149" s="555"/>
      <c r="K149" s="555"/>
      <c r="L149" s="555"/>
      <c r="M149" s="555"/>
      <c r="N149" s="555"/>
      <c r="O149" s="555"/>
      <c r="P149" s="555"/>
      <c r="Q149" s="555"/>
      <c r="R149" s="555"/>
      <c r="S149" s="556"/>
      <c r="T149" s="284"/>
      <c r="U149" s="284"/>
      <c r="V149" s="284" t="s">
        <v>986</v>
      </c>
      <c r="W149" s="284"/>
      <c r="X149" s="284"/>
      <c r="Y149" s="284"/>
      <c r="Z149" s="284"/>
      <c r="AA149" s="284"/>
      <c r="AB149" s="284"/>
      <c r="AC149" s="284"/>
      <c r="AD149" s="284"/>
      <c r="AE149" s="284"/>
      <c r="AF149" s="284"/>
      <c r="AG149" s="284"/>
      <c r="AH149" s="284"/>
      <c r="AI149" s="284"/>
      <c r="AJ149" s="284"/>
      <c r="AK149" s="284"/>
      <c r="AL149" s="284"/>
      <c r="AM149" s="284"/>
      <c r="AN149" s="284"/>
      <c r="AO149" s="284"/>
      <c r="AP149" s="285"/>
    </row>
    <row r="150" spans="2:42" ht="19.899999999999999" customHeight="1" x14ac:dyDescent="0.15">
      <c r="B150" s="554"/>
      <c r="C150" s="555"/>
      <c r="D150" s="555"/>
      <c r="E150" s="555"/>
      <c r="F150" s="555"/>
      <c r="G150" s="555"/>
      <c r="H150" s="555"/>
      <c r="I150" s="555"/>
      <c r="J150" s="555"/>
      <c r="K150" s="555"/>
      <c r="L150" s="555"/>
      <c r="M150" s="555"/>
      <c r="N150" s="555"/>
      <c r="O150" s="555"/>
      <c r="P150" s="555"/>
      <c r="Q150" s="555"/>
      <c r="R150" s="555"/>
      <c r="S150" s="556"/>
      <c r="T150" s="284"/>
      <c r="U150" s="284"/>
      <c r="V150" s="284"/>
      <c r="W150" s="284" t="s">
        <v>987</v>
      </c>
      <c r="X150" s="284"/>
      <c r="Y150" s="284"/>
      <c r="Z150" s="284"/>
      <c r="AA150" s="284"/>
      <c r="AB150" s="284"/>
      <c r="AC150" s="284"/>
      <c r="AD150" s="284"/>
      <c r="AE150" s="284"/>
      <c r="AF150" s="284"/>
      <c r="AG150" s="284"/>
      <c r="AH150" s="284"/>
      <c r="AI150" s="284"/>
      <c r="AJ150" s="284"/>
      <c r="AK150" s="284"/>
      <c r="AL150" s="284"/>
      <c r="AM150" s="284"/>
      <c r="AN150" s="284"/>
      <c r="AO150" s="284"/>
      <c r="AP150" s="285"/>
    </row>
    <row r="151" spans="2:42" ht="12" customHeight="1" x14ac:dyDescent="0.15">
      <c r="B151" s="554"/>
      <c r="C151" s="555"/>
      <c r="D151" s="555"/>
      <c r="E151" s="555"/>
      <c r="F151" s="555"/>
      <c r="G151" s="555"/>
      <c r="H151" s="555"/>
      <c r="I151" s="555"/>
      <c r="J151" s="555"/>
      <c r="K151" s="555"/>
      <c r="L151" s="555"/>
      <c r="M151" s="555"/>
      <c r="N151" s="555"/>
      <c r="O151" s="555"/>
      <c r="P151" s="555"/>
      <c r="Q151" s="555"/>
      <c r="R151" s="555"/>
      <c r="S151" s="556"/>
      <c r="T151" s="284"/>
      <c r="U151" s="284"/>
      <c r="V151" s="284"/>
      <c r="W151" s="284" t="s">
        <v>988</v>
      </c>
      <c r="X151" s="284"/>
      <c r="Y151" s="284"/>
      <c r="Z151" s="284"/>
      <c r="AA151" s="284"/>
      <c r="AB151" s="284"/>
      <c r="AC151" s="284"/>
      <c r="AD151" s="284"/>
      <c r="AE151" s="284"/>
      <c r="AF151" s="284"/>
      <c r="AG151" s="284"/>
      <c r="AH151" s="284"/>
      <c r="AI151" s="284"/>
      <c r="AJ151" s="284"/>
      <c r="AK151" s="284"/>
      <c r="AL151" s="284"/>
      <c r="AM151" s="284"/>
      <c r="AN151" s="284"/>
      <c r="AO151" s="284"/>
      <c r="AP151" s="285"/>
    </row>
    <row r="152" spans="2:42" ht="19.899999999999999" customHeight="1" x14ac:dyDescent="0.15">
      <c r="B152" s="554"/>
      <c r="C152" s="555"/>
      <c r="D152" s="555"/>
      <c r="E152" s="555"/>
      <c r="F152" s="555"/>
      <c r="G152" s="555"/>
      <c r="H152" s="555"/>
      <c r="I152" s="555"/>
      <c r="J152" s="555"/>
      <c r="K152" s="555"/>
      <c r="L152" s="555"/>
      <c r="M152" s="555"/>
      <c r="N152" s="555"/>
      <c r="O152" s="555"/>
      <c r="P152" s="555"/>
      <c r="Q152" s="555"/>
      <c r="R152" s="555"/>
      <c r="S152" s="556"/>
      <c r="T152" s="284"/>
      <c r="U152" s="284"/>
      <c r="V152" s="284"/>
      <c r="W152" s="284" t="s">
        <v>978</v>
      </c>
      <c r="X152" s="284"/>
      <c r="Y152" s="284"/>
      <c r="Z152" s="284"/>
      <c r="AA152" s="284"/>
      <c r="AB152" s="284"/>
      <c r="AC152" s="284"/>
      <c r="AD152" s="284"/>
      <c r="AE152" s="284"/>
      <c r="AF152" s="284"/>
      <c r="AG152" s="284"/>
      <c r="AH152" s="284"/>
      <c r="AI152" s="284"/>
      <c r="AJ152" s="284"/>
      <c r="AK152" s="284"/>
      <c r="AL152" s="284"/>
      <c r="AM152" s="284"/>
      <c r="AN152" s="284"/>
      <c r="AO152" s="284"/>
      <c r="AP152" s="285"/>
    </row>
    <row r="153" spans="2:42" ht="19.899999999999999" customHeight="1" x14ac:dyDescent="0.15">
      <c r="B153" s="554"/>
      <c r="C153" s="555"/>
      <c r="D153" s="555"/>
      <c r="E153" s="555"/>
      <c r="F153" s="555"/>
      <c r="G153" s="555"/>
      <c r="H153" s="555"/>
      <c r="I153" s="555"/>
      <c r="J153" s="555"/>
      <c r="K153" s="555"/>
      <c r="L153" s="555"/>
      <c r="M153" s="555"/>
      <c r="N153" s="555"/>
      <c r="O153" s="555"/>
      <c r="P153" s="555"/>
      <c r="Q153" s="555"/>
      <c r="R153" s="555"/>
      <c r="S153" s="556"/>
      <c r="T153" s="284"/>
      <c r="U153" s="284"/>
      <c r="V153" s="284"/>
      <c r="W153" s="284" t="s">
        <v>979</v>
      </c>
      <c r="X153" s="284"/>
      <c r="Y153" s="284"/>
      <c r="Z153" s="284"/>
      <c r="AA153" s="284"/>
      <c r="AB153" s="284"/>
      <c r="AC153" s="284"/>
      <c r="AD153" s="284"/>
      <c r="AE153" s="284"/>
      <c r="AF153" s="284"/>
      <c r="AG153" s="284"/>
      <c r="AH153" s="284"/>
      <c r="AI153" s="284"/>
      <c r="AJ153" s="284"/>
      <c r="AK153" s="284"/>
      <c r="AL153" s="284"/>
      <c r="AM153" s="284"/>
      <c r="AN153" s="284"/>
      <c r="AO153" s="284"/>
      <c r="AP153" s="285"/>
    </row>
    <row r="154" spans="2:42" ht="19.899999999999999" customHeight="1" x14ac:dyDescent="0.15">
      <c r="B154" s="554"/>
      <c r="C154" s="555"/>
      <c r="D154" s="555"/>
      <c r="E154" s="555"/>
      <c r="F154" s="555"/>
      <c r="G154" s="555"/>
      <c r="H154" s="555"/>
      <c r="I154" s="555"/>
      <c r="J154" s="555"/>
      <c r="K154" s="555"/>
      <c r="L154" s="555"/>
      <c r="M154" s="555"/>
      <c r="N154" s="555"/>
      <c r="O154" s="555"/>
      <c r="P154" s="555"/>
      <c r="Q154" s="555"/>
      <c r="R154" s="555"/>
      <c r="S154" s="556"/>
      <c r="T154" s="284"/>
      <c r="U154" s="284"/>
      <c r="V154" s="284"/>
      <c r="W154" s="284" t="s">
        <v>980</v>
      </c>
      <c r="X154" s="284"/>
      <c r="Y154" s="284"/>
      <c r="Z154" s="284"/>
      <c r="AA154" s="284"/>
      <c r="AB154" s="284"/>
      <c r="AC154" s="284"/>
      <c r="AD154" s="284"/>
      <c r="AE154" s="284"/>
      <c r="AF154" s="284"/>
      <c r="AG154" s="284"/>
      <c r="AH154" s="284"/>
      <c r="AI154" s="284"/>
      <c r="AJ154" s="284"/>
      <c r="AK154" s="284"/>
      <c r="AL154" s="284"/>
      <c r="AM154" s="284"/>
      <c r="AN154" s="284"/>
      <c r="AO154" s="284"/>
      <c r="AP154" s="285"/>
    </row>
    <row r="155" spans="2:42" ht="12" customHeight="1" x14ac:dyDescent="0.15">
      <c r="B155" s="554"/>
      <c r="C155" s="555"/>
      <c r="D155" s="555"/>
      <c r="E155" s="555"/>
      <c r="F155" s="555"/>
      <c r="G155" s="555"/>
      <c r="H155" s="555"/>
      <c r="I155" s="555"/>
      <c r="J155" s="555"/>
      <c r="K155" s="555"/>
      <c r="L155" s="555"/>
      <c r="M155" s="555"/>
      <c r="N155" s="555"/>
      <c r="O155" s="555"/>
      <c r="P155" s="555"/>
      <c r="Q155" s="555"/>
      <c r="R155" s="555"/>
      <c r="S155" s="556"/>
      <c r="T155" s="284"/>
      <c r="U155" s="284"/>
      <c r="V155" s="284"/>
      <c r="W155" s="284" t="s">
        <v>974</v>
      </c>
      <c r="X155" s="284"/>
      <c r="Y155" s="284"/>
      <c r="Z155" s="284"/>
      <c r="AA155" s="284"/>
      <c r="AB155" s="284"/>
      <c r="AC155" s="284"/>
      <c r="AD155" s="284"/>
      <c r="AE155" s="284"/>
      <c r="AF155" s="284"/>
      <c r="AG155" s="284"/>
      <c r="AH155" s="284"/>
      <c r="AI155" s="284"/>
      <c r="AJ155" s="284"/>
      <c r="AK155" s="284"/>
      <c r="AL155" s="284"/>
      <c r="AM155" s="284"/>
      <c r="AN155" s="284"/>
      <c r="AO155" s="284"/>
      <c r="AP155" s="285"/>
    </row>
    <row r="156" spans="2:42" ht="19.899999999999999" customHeight="1" x14ac:dyDescent="0.15">
      <c r="B156" s="554"/>
      <c r="C156" s="555"/>
      <c r="D156" s="555"/>
      <c r="E156" s="555"/>
      <c r="F156" s="555"/>
      <c r="G156" s="555"/>
      <c r="H156" s="555"/>
      <c r="I156" s="555"/>
      <c r="J156" s="555"/>
      <c r="K156" s="555"/>
      <c r="L156" s="555"/>
      <c r="M156" s="555"/>
      <c r="N156" s="555"/>
      <c r="O156" s="555"/>
      <c r="P156" s="555"/>
      <c r="Q156" s="555"/>
      <c r="R156" s="555"/>
      <c r="S156" s="556"/>
      <c r="T156" s="284"/>
      <c r="U156" s="284"/>
      <c r="V156" s="284"/>
      <c r="W156" s="284" t="s">
        <v>981</v>
      </c>
      <c r="X156" s="284"/>
      <c r="Y156" s="284"/>
      <c r="Z156" s="284"/>
      <c r="AA156" s="284"/>
      <c r="AB156" s="284"/>
      <c r="AC156" s="284"/>
      <c r="AD156" s="284"/>
      <c r="AE156" s="284"/>
      <c r="AF156" s="284"/>
      <c r="AG156" s="284"/>
      <c r="AH156" s="284"/>
      <c r="AI156" s="284"/>
      <c r="AJ156" s="284"/>
      <c r="AK156" s="284"/>
      <c r="AL156" s="284"/>
      <c r="AM156" s="284"/>
      <c r="AN156" s="284"/>
      <c r="AO156" s="284"/>
      <c r="AP156" s="285"/>
    </row>
    <row r="157" spans="2:42" ht="19.899999999999999" customHeight="1" x14ac:dyDescent="0.15">
      <c r="B157" s="554"/>
      <c r="C157" s="555"/>
      <c r="D157" s="555"/>
      <c r="E157" s="555"/>
      <c r="F157" s="555"/>
      <c r="G157" s="555"/>
      <c r="H157" s="555"/>
      <c r="I157" s="555"/>
      <c r="J157" s="555"/>
      <c r="K157" s="555"/>
      <c r="L157" s="555"/>
      <c r="M157" s="555"/>
      <c r="N157" s="555"/>
      <c r="O157" s="555"/>
      <c r="P157" s="555"/>
      <c r="Q157" s="555"/>
      <c r="R157" s="555"/>
      <c r="S157" s="556"/>
      <c r="T157" s="284"/>
      <c r="U157" s="284"/>
      <c r="V157" s="284"/>
      <c r="W157" s="284" t="s">
        <v>982</v>
      </c>
      <c r="X157" s="284"/>
      <c r="Y157" s="284"/>
      <c r="Z157" s="284"/>
      <c r="AA157" s="284"/>
      <c r="AB157" s="284"/>
      <c r="AC157" s="284"/>
      <c r="AD157" s="284"/>
      <c r="AE157" s="284"/>
      <c r="AF157" s="284"/>
      <c r="AG157" s="284"/>
      <c r="AH157" s="284"/>
      <c r="AI157" s="284"/>
      <c r="AJ157" s="284"/>
      <c r="AK157" s="284"/>
      <c r="AL157" s="284"/>
      <c r="AM157" s="284"/>
      <c r="AN157" s="284"/>
      <c r="AO157" s="284"/>
      <c r="AP157" s="285"/>
    </row>
    <row r="158" spans="2:42" ht="19.899999999999999" customHeight="1" x14ac:dyDescent="0.15">
      <c r="B158" s="554"/>
      <c r="C158" s="555"/>
      <c r="D158" s="555"/>
      <c r="E158" s="555"/>
      <c r="F158" s="555"/>
      <c r="G158" s="555"/>
      <c r="H158" s="555"/>
      <c r="I158" s="555"/>
      <c r="J158" s="555"/>
      <c r="K158" s="555"/>
      <c r="L158" s="555"/>
      <c r="M158" s="555"/>
      <c r="N158" s="555"/>
      <c r="O158" s="555"/>
      <c r="P158" s="555"/>
      <c r="Q158" s="555"/>
      <c r="R158" s="555"/>
      <c r="S158" s="556"/>
      <c r="T158" s="284"/>
      <c r="U158" s="284"/>
      <c r="V158" s="284"/>
      <c r="W158" s="284" t="s">
        <v>983</v>
      </c>
      <c r="X158" s="284"/>
      <c r="Y158" s="284"/>
      <c r="Z158" s="284"/>
      <c r="AA158" s="284"/>
      <c r="AB158" s="284"/>
      <c r="AC158" s="284"/>
      <c r="AD158" s="284"/>
      <c r="AE158" s="284"/>
      <c r="AF158" s="284"/>
      <c r="AG158" s="284"/>
      <c r="AH158" s="284"/>
      <c r="AI158" s="284"/>
      <c r="AJ158" s="284"/>
      <c r="AK158" s="284"/>
      <c r="AL158" s="284"/>
      <c r="AM158" s="284"/>
      <c r="AN158" s="284"/>
      <c r="AO158" s="284"/>
      <c r="AP158" s="285"/>
    </row>
    <row r="159" spans="2:42" ht="19.899999999999999" customHeight="1" x14ac:dyDescent="0.15">
      <c r="B159" s="554"/>
      <c r="C159" s="555"/>
      <c r="D159" s="555"/>
      <c r="E159" s="555"/>
      <c r="F159" s="555"/>
      <c r="G159" s="555"/>
      <c r="H159" s="555"/>
      <c r="I159" s="555"/>
      <c r="J159" s="555"/>
      <c r="K159" s="555"/>
      <c r="L159" s="555"/>
      <c r="M159" s="555"/>
      <c r="N159" s="555"/>
      <c r="O159" s="555"/>
      <c r="P159" s="555"/>
      <c r="Q159" s="555"/>
      <c r="R159" s="555"/>
      <c r="S159" s="556"/>
      <c r="T159" s="284"/>
      <c r="U159" s="284"/>
      <c r="V159" s="284"/>
      <c r="W159" s="284" t="s">
        <v>984</v>
      </c>
      <c r="X159" s="284"/>
      <c r="Y159" s="284"/>
      <c r="Z159" s="284"/>
      <c r="AA159" s="284"/>
      <c r="AB159" s="284"/>
      <c r="AC159" s="284"/>
      <c r="AD159" s="284"/>
      <c r="AE159" s="284"/>
      <c r="AF159" s="284"/>
      <c r="AG159" s="284"/>
      <c r="AH159" s="284"/>
      <c r="AI159" s="284"/>
      <c r="AJ159" s="284"/>
      <c r="AK159" s="284"/>
      <c r="AL159" s="284"/>
      <c r="AM159" s="284"/>
      <c r="AN159" s="284"/>
      <c r="AO159" s="284"/>
      <c r="AP159" s="285"/>
    </row>
    <row r="160" spans="2:42" ht="19.899999999999999" customHeight="1" x14ac:dyDescent="0.15">
      <c r="B160" s="554"/>
      <c r="C160" s="555"/>
      <c r="D160" s="555"/>
      <c r="E160" s="555"/>
      <c r="F160" s="555"/>
      <c r="G160" s="555"/>
      <c r="H160" s="555"/>
      <c r="I160" s="555"/>
      <c r="J160" s="555"/>
      <c r="K160" s="555"/>
      <c r="L160" s="555"/>
      <c r="M160" s="555"/>
      <c r="N160" s="555"/>
      <c r="O160" s="555"/>
      <c r="P160" s="555"/>
      <c r="Q160" s="555"/>
      <c r="R160" s="555"/>
      <c r="S160" s="556"/>
      <c r="T160" s="284"/>
      <c r="U160" s="284"/>
      <c r="V160" s="284"/>
      <c r="W160" s="241" t="s">
        <v>1023</v>
      </c>
      <c r="X160" s="284"/>
      <c r="Y160" s="284"/>
      <c r="Z160" s="284"/>
      <c r="AA160" s="284"/>
      <c r="AB160" s="284"/>
      <c r="AC160" s="284"/>
      <c r="AD160" s="284"/>
      <c r="AE160" s="284"/>
      <c r="AF160" s="284"/>
      <c r="AG160" s="284"/>
      <c r="AH160" s="284"/>
      <c r="AI160" s="284"/>
      <c r="AJ160" s="284"/>
      <c r="AK160" s="284"/>
      <c r="AL160" s="284"/>
      <c r="AM160" s="284"/>
      <c r="AN160" s="284"/>
      <c r="AO160" s="284"/>
      <c r="AP160" s="285"/>
    </row>
    <row r="161" spans="1:42" ht="19.899999999999999" customHeight="1" x14ac:dyDescent="0.15">
      <c r="B161" s="554"/>
      <c r="C161" s="555"/>
      <c r="D161" s="555"/>
      <c r="E161" s="555"/>
      <c r="F161" s="555"/>
      <c r="G161" s="555"/>
      <c r="H161" s="555"/>
      <c r="I161" s="555"/>
      <c r="J161" s="555"/>
      <c r="K161" s="555"/>
      <c r="L161" s="555"/>
      <c r="M161" s="555"/>
      <c r="N161" s="555"/>
      <c r="O161" s="555"/>
      <c r="P161" s="555"/>
      <c r="Q161" s="555"/>
      <c r="R161" s="555"/>
      <c r="S161" s="556"/>
      <c r="T161" s="284"/>
      <c r="U161" s="284"/>
      <c r="V161" s="284" t="s">
        <v>40</v>
      </c>
      <c r="W161" s="284"/>
      <c r="X161" s="284"/>
      <c r="Y161" s="284"/>
      <c r="Z161" s="284"/>
      <c r="AA161" s="284"/>
      <c r="AB161" s="284"/>
      <c r="AC161" s="284"/>
      <c r="AD161" s="284"/>
      <c r="AE161" s="284"/>
      <c r="AF161" s="284"/>
      <c r="AG161" s="284"/>
      <c r="AH161" s="284"/>
      <c r="AI161" s="284"/>
      <c r="AJ161" s="284"/>
      <c r="AK161" s="284"/>
      <c r="AL161" s="284"/>
      <c r="AM161" s="284"/>
      <c r="AN161" s="284"/>
      <c r="AO161" s="284"/>
      <c r="AP161" s="285"/>
    </row>
    <row r="162" spans="1:42" ht="19.899999999999999" customHeight="1" x14ac:dyDescent="0.15">
      <c r="B162" s="554"/>
      <c r="C162" s="555"/>
      <c r="D162" s="555"/>
      <c r="E162" s="555"/>
      <c r="F162" s="555"/>
      <c r="G162" s="555"/>
      <c r="H162" s="555"/>
      <c r="I162" s="555"/>
      <c r="J162" s="555"/>
      <c r="K162" s="555"/>
      <c r="L162" s="555"/>
      <c r="M162" s="555"/>
      <c r="N162" s="555"/>
      <c r="O162" s="555"/>
      <c r="P162" s="555"/>
      <c r="Q162" s="555"/>
      <c r="R162" s="555"/>
      <c r="S162" s="556"/>
      <c r="T162" s="28"/>
      <c r="U162" s="28"/>
      <c r="V162" s="560"/>
      <c r="W162" s="561"/>
      <c r="X162" s="561"/>
      <c r="Y162" s="561"/>
      <c r="Z162" s="561"/>
      <c r="AA162" s="561"/>
      <c r="AB162" s="561"/>
      <c r="AC162" s="561"/>
      <c r="AD162" s="561"/>
      <c r="AE162" s="561"/>
      <c r="AF162" s="561"/>
      <c r="AG162" s="561"/>
      <c r="AH162" s="561"/>
      <c r="AI162" s="561"/>
      <c r="AJ162" s="561"/>
      <c r="AK162" s="561"/>
      <c r="AL162" s="561"/>
      <c r="AM162" s="561"/>
      <c r="AN162" s="561"/>
      <c r="AO162" s="562"/>
      <c r="AP162" s="29"/>
    </row>
    <row r="163" spans="1:42" ht="19.899999999999999" customHeight="1" x14ac:dyDescent="0.15">
      <c r="B163" s="554"/>
      <c r="C163" s="555"/>
      <c r="D163" s="555"/>
      <c r="E163" s="555"/>
      <c r="F163" s="555"/>
      <c r="G163" s="555"/>
      <c r="H163" s="555"/>
      <c r="I163" s="555"/>
      <c r="J163" s="555"/>
      <c r="K163" s="555"/>
      <c r="L163" s="555"/>
      <c r="M163" s="555"/>
      <c r="N163" s="555"/>
      <c r="O163" s="555"/>
      <c r="P163" s="555"/>
      <c r="Q163" s="555"/>
      <c r="R163" s="555"/>
      <c r="S163" s="556"/>
      <c r="T163" s="28"/>
      <c r="U163" s="28"/>
      <c r="V163" s="563"/>
      <c r="W163" s="564"/>
      <c r="X163" s="564"/>
      <c r="Y163" s="564"/>
      <c r="Z163" s="564"/>
      <c r="AA163" s="564"/>
      <c r="AB163" s="564"/>
      <c r="AC163" s="564"/>
      <c r="AD163" s="564"/>
      <c r="AE163" s="564"/>
      <c r="AF163" s="564"/>
      <c r="AG163" s="564"/>
      <c r="AH163" s="564"/>
      <c r="AI163" s="564"/>
      <c r="AJ163" s="564"/>
      <c r="AK163" s="564"/>
      <c r="AL163" s="564"/>
      <c r="AM163" s="564"/>
      <c r="AN163" s="564"/>
      <c r="AO163" s="565"/>
      <c r="AP163" s="29"/>
    </row>
    <row r="164" spans="1:42" ht="7.9" customHeight="1" thickBot="1" x14ac:dyDescent="0.2">
      <c r="B164" s="576"/>
      <c r="C164" s="577"/>
      <c r="D164" s="577"/>
      <c r="E164" s="577"/>
      <c r="F164" s="577"/>
      <c r="G164" s="577"/>
      <c r="H164" s="577"/>
      <c r="I164" s="577"/>
      <c r="J164" s="577"/>
      <c r="K164" s="577"/>
      <c r="L164" s="577"/>
      <c r="M164" s="577"/>
      <c r="N164" s="577"/>
      <c r="O164" s="577"/>
      <c r="P164" s="577"/>
      <c r="Q164" s="577"/>
      <c r="R164" s="577"/>
      <c r="S164" s="578"/>
      <c r="T164" s="248"/>
      <c r="U164" s="146"/>
      <c r="V164" s="146"/>
      <c r="W164" s="146"/>
      <c r="X164" s="146"/>
      <c r="Y164" s="146"/>
      <c r="Z164" s="146"/>
      <c r="AA164" s="146"/>
      <c r="AB164" s="146"/>
      <c r="AC164" s="146"/>
      <c r="AD164" s="146"/>
      <c r="AE164" s="146"/>
      <c r="AF164" s="146"/>
      <c r="AG164" s="146"/>
      <c r="AH164" s="146"/>
      <c r="AI164" s="146"/>
      <c r="AJ164" s="146"/>
      <c r="AK164" s="146"/>
      <c r="AL164" s="146"/>
      <c r="AM164" s="146"/>
      <c r="AN164" s="146"/>
      <c r="AO164" s="146"/>
      <c r="AP164" s="147"/>
    </row>
    <row r="165" spans="1:42" ht="18" customHeight="1" x14ac:dyDescent="0.15"/>
    <row r="166" spans="1:42" ht="18" customHeight="1" x14ac:dyDescent="0.15">
      <c r="A166" t="s">
        <v>871</v>
      </c>
    </row>
    <row r="167" spans="1:42" ht="18" customHeight="1" thickBot="1" x14ac:dyDescent="0.2">
      <c r="A167" s="246" t="s">
        <v>520</v>
      </c>
    </row>
    <row r="168" spans="1:42" ht="19.899999999999999" customHeight="1" x14ac:dyDescent="0.15">
      <c r="B168" s="566" t="s">
        <v>1039</v>
      </c>
      <c r="C168" s="567"/>
      <c r="D168" s="567"/>
      <c r="E168" s="567"/>
      <c r="F168" s="567"/>
      <c r="G168" s="567"/>
      <c r="H168" s="567"/>
      <c r="I168" s="567"/>
      <c r="J168" s="567"/>
      <c r="K168" s="567"/>
      <c r="L168" s="567"/>
      <c r="M168" s="567"/>
      <c r="N168" s="567"/>
      <c r="O168" s="567"/>
      <c r="P168" s="567"/>
      <c r="Q168" s="567"/>
      <c r="R168" s="567"/>
      <c r="S168" s="567"/>
      <c r="T168" s="165"/>
      <c r="U168" s="142"/>
      <c r="V168" s="142" t="s">
        <v>903</v>
      </c>
      <c r="W168" s="142"/>
      <c r="X168" s="142"/>
      <c r="Y168" s="142"/>
      <c r="Z168" s="142"/>
      <c r="AA168" s="142"/>
      <c r="AB168" s="142"/>
      <c r="AC168" s="142"/>
      <c r="AD168" s="142"/>
      <c r="AE168" s="142"/>
      <c r="AF168" s="142"/>
      <c r="AG168" s="142"/>
      <c r="AH168" s="142"/>
      <c r="AI168" s="142"/>
      <c r="AJ168" s="142"/>
      <c r="AK168" s="142"/>
      <c r="AL168" s="142"/>
      <c r="AM168" s="142"/>
      <c r="AN168" s="142"/>
      <c r="AO168" s="142"/>
      <c r="AP168" s="143"/>
    </row>
    <row r="169" spans="1:42" ht="19.899999999999999" customHeight="1" x14ac:dyDescent="0.15">
      <c r="B169" s="568"/>
      <c r="C169" s="569"/>
      <c r="D169" s="569"/>
      <c r="E169" s="569"/>
      <c r="F169" s="569"/>
      <c r="G169" s="569"/>
      <c r="H169" s="569"/>
      <c r="I169" s="569"/>
      <c r="J169" s="569"/>
      <c r="K169" s="569"/>
      <c r="L169" s="569"/>
      <c r="M169" s="569"/>
      <c r="N169" s="569"/>
      <c r="O169" s="569"/>
      <c r="P169" s="569"/>
      <c r="Q169" s="569"/>
      <c r="R169" s="569"/>
      <c r="S169" s="569"/>
      <c r="T169" s="27"/>
      <c r="U169" s="28"/>
      <c r="V169" s="28" t="s">
        <v>904</v>
      </c>
      <c r="W169" s="28"/>
      <c r="X169" s="28"/>
      <c r="Y169" s="28"/>
      <c r="Z169" s="28"/>
      <c r="AA169" s="28"/>
      <c r="AB169" s="28"/>
      <c r="AC169" s="28"/>
      <c r="AD169" s="28"/>
      <c r="AE169" s="28"/>
      <c r="AF169" s="28"/>
      <c r="AG169" s="28"/>
      <c r="AH169" s="28"/>
      <c r="AI169" s="28"/>
      <c r="AJ169" s="28"/>
      <c r="AK169" s="28"/>
      <c r="AL169" s="28"/>
      <c r="AM169" s="28"/>
      <c r="AN169" s="28"/>
      <c r="AO169" s="28"/>
      <c r="AP169" s="29"/>
    </row>
    <row r="170" spans="1:42" ht="15" customHeight="1" x14ac:dyDescent="0.15">
      <c r="B170" s="568"/>
      <c r="C170" s="569"/>
      <c r="D170" s="569"/>
      <c r="E170" s="569"/>
      <c r="F170" s="569"/>
      <c r="G170" s="569"/>
      <c r="H170" s="569"/>
      <c r="I170" s="569"/>
      <c r="J170" s="569"/>
      <c r="K170" s="569"/>
      <c r="L170" s="569"/>
      <c r="M170" s="569"/>
      <c r="N170" s="569"/>
      <c r="O170" s="569"/>
      <c r="P170" s="569"/>
      <c r="Q170" s="569"/>
      <c r="R170" s="569"/>
      <c r="S170" s="569"/>
      <c r="T170" s="27"/>
      <c r="U170" s="28" t="s">
        <v>906</v>
      </c>
      <c r="V170" s="28"/>
      <c r="W170" s="28"/>
      <c r="X170" s="28"/>
      <c r="Y170" s="28"/>
      <c r="Z170" s="28"/>
      <c r="AA170" s="570"/>
      <c r="AB170" s="571"/>
      <c r="AC170" s="572"/>
      <c r="AD170" s="277" t="s">
        <v>907</v>
      </c>
      <c r="AE170" s="570"/>
      <c r="AF170" s="572"/>
      <c r="AG170" s="28" t="s">
        <v>908</v>
      </c>
      <c r="AH170" s="28"/>
      <c r="AI170" s="570"/>
      <c r="AJ170" s="571"/>
      <c r="AK170" s="572"/>
      <c r="AL170" s="277" t="s">
        <v>907</v>
      </c>
      <c r="AM170" s="570"/>
      <c r="AN170" s="572"/>
      <c r="AO170" s="28" t="s">
        <v>911</v>
      </c>
      <c r="AP170" s="29"/>
    </row>
    <row r="171" spans="1:42" ht="15" customHeight="1" x14ac:dyDescent="0.15">
      <c r="B171" s="568"/>
      <c r="C171" s="569"/>
      <c r="D171" s="569"/>
      <c r="E171" s="569"/>
      <c r="F171" s="569"/>
      <c r="G171" s="569"/>
      <c r="H171" s="569"/>
      <c r="I171" s="569"/>
      <c r="J171" s="569"/>
      <c r="K171" s="569"/>
      <c r="L171" s="569"/>
      <c r="M171" s="569"/>
      <c r="N171" s="569"/>
      <c r="O171" s="569"/>
      <c r="P171" s="569"/>
      <c r="Q171" s="569"/>
      <c r="R171" s="569"/>
      <c r="S171" s="569"/>
      <c r="T171" s="27"/>
      <c r="U171" s="28"/>
      <c r="V171" s="278" t="s">
        <v>1040</v>
      </c>
      <c r="W171" s="28"/>
      <c r="X171" s="28"/>
      <c r="Y171" s="28"/>
      <c r="Z171" s="28"/>
      <c r="AA171" s="28"/>
      <c r="AB171" s="28"/>
      <c r="AC171" s="28"/>
      <c r="AD171" s="28"/>
      <c r="AE171" s="28"/>
      <c r="AF171" s="28"/>
      <c r="AG171" s="28"/>
      <c r="AH171" s="28"/>
      <c r="AI171" s="28"/>
      <c r="AJ171" s="28"/>
      <c r="AK171" s="28"/>
      <c r="AL171" s="28"/>
      <c r="AM171" s="28"/>
      <c r="AN171" s="28"/>
      <c r="AO171" s="28"/>
      <c r="AP171" s="29"/>
    </row>
    <row r="172" spans="1:42" ht="19.899999999999999" customHeight="1" x14ac:dyDescent="0.15">
      <c r="B172" s="568"/>
      <c r="C172" s="569"/>
      <c r="D172" s="569"/>
      <c r="E172" s="569"/>
      <c r="F172" s="569"/>
      <c r="G172" s="569"/>
      <c r="H172" s="569"/>
      <c r="I172" s="569"/>
      <c r="J172" s="569"/>
      <c r="K172" s="569"/>
      <c r="L172" s="569"/>
      <c r="M172" s="569"/>
      <c r="N172" s="569"/>
      <c r="O172" s="569"/>
      <c r="P172" s="569"/>
      <c r="Q172" s="569"/>
      <c r="R172" s="569"/>
      <c r="S172" s="569"/>
      <c r="T172" s="27"/>
      <c r="U172" s="28"/>
      <c r="V172" s="28" t="s">
        <v>1041</v>
      </c>
      <c r="W172" s="28"/>
      <c r="X172" s="28"/>
      <c r="Y172" s="28"/>
      <c r="Z172" s="28"/>
      <c r="AA172" s="28"/>
      <c r="AB172" s="28"/>
      <c r="AC172" s="28"/>
      <c r="AD172" s="28"/>
      <c r="AE172" s="28"/>
      <c r="AF172" s="28"/>
      <c r="AG172" s="28"/>
      <c r="AH172" s="28"/>
      <c r="AI172" s="28"/>
      <c r="AJ172" s="28"/>
      <c r="AK172" s="28"/>
      <c r="AL172" s="28"/>
      <c r="AM172" s="28"/>
      <c r="AN172" s="28"/>
      <c r="AO172" s="28"/>
      <c r="AP172" s="29"/>
    </row>
    <row r="173" spans="1:42" ht="15" customHeight="1" x14ac:dyDescent="0.15">
      <c r="B173" s="568"/>
      <c r="C173" s="569"/>
      <c r="D173" s="569"/>
      <c r="E173" s="569"/>
      <c r="F173" s="569"/>
      <c r="G173" s="569"/>
      <c r="H173" s="569"/>
      <c r="I173" s="569"/>
      <c r="J173" s="569"/>
      <c r="K173" s="569"/>
      <c r="L173" s="569"/>
      <c r="M173" s="569"/>
      <c r="N173" s="569"/>
      <c r="O173" s="569"/>
      <c r="P173" s="569"/>
      <c r="Q173" s="569"/>
      <c r="R173" s="569"/>
      <c r="S173" s="569"/>
      <c r="T173" s="27"/>
      <c r="U173" s="28"/>
      <c r="V173" s="278" t="s">
        <v>905</v>
      </c>
      <c r="W173" s="28"/>
      <c r="X173" s="28"/>
      <c r="Y173" s="28"/>
      <c r="Z173" s="28"/>
      <c r="AA173" s="277"/>
      <c r="AB173" s="277"/>
      <c r="AC173" s="279"/>
      <c r="AD173" s="279"/>
      <c r="AE173" s="279"/>
      <c r="AF173" s="277"/>
      <c r="AG173" s="279"/>
      <c r="AH173" s="279"/>
      <c r="AI173" s="28"/>
      <c r="AJ173" s="28"/>
      <c r="AK173" s="277"/>
      <c r="AL173" s="277"/>
      <c r="AM173" s="277"/>
      <c r="AN173" s="277"/>
      <c r="AO173" s="28"/>
      <c r="AP173" s="29"/>
    </row>
    <row r="174" spans="1:42" ht="19.899999999999999" customHeight="1" thickBot="1" x14ac:dyDescent="0.2">
      <c r="B174" s="568"/>
      <c r="C174" s="569"/>
      <c r="D174" s="569"/>
      <c r="E174" s="569"/>
      <c r="F174" s="569"/>
      <c r="G174" s="569"/>
      <c r="H174" s="569"/>
      <c r="I174" s="569"/>
      <c r="J174" s="569"/>
      <c r="K174" s="569"/>
      <c r="L174" s="569"/>
      <c r="M174" s="569"/>
      <c r="N174" s="569"/>
      <c r="O174" s="569"/>
      <c r="P174" s="569"/>
      <c r="Q174" s="569"/>
      <c r="R174" s="569"/>
      <c r="S174" s="569"/>
      <c r="T174" s="27"/>
      <c r="U174" s="28"/>
      <c r="V174" s="28" t="s">
        <v>1042</v>
      </c>
      <c r="W174" s="28"/>
      <c r="X174" s="28"/>
      <c r="Y174" s="28"/>
      <c r="Z174" s="28"/>
      <c r="AA174" s="28"/>
      <c r="AB174" s="28"/>
      <c r="AC174" s="28"/>
      <c r="AD174" s="28"/>
      <c r="AE174" s="28"/>
      <c r="AF174" s="28"/>
      <c r="AG174" s="28"/>
      <c r="AH174" s="28"/>
      <c r="AI174" s="28"/>
      <c r="AJ174" s="28"/>
      <c r="AK174" s="28"/>
      <c r="AL174" s="28"/>
      <c r="AM174" s="28"/>
      <c r="AN174" s="28"/>
      <c r="AO174" s="28"/>
      <c r="AP174" s="29"/>
    </row>
    <row r="175" spans="1:42" ht="19.899999999999999" customHeight="1" x14ac:dyDescent="0.15">
      <c r="B175" s="280" t="s">
        <v>915</v>
      </c>
      <c r="C175" s="281"/>
      <c r="D175" s="281"/>
      <c r="E175" s="281"/>
      <c r="F175" s="281"/>
      <c r="G175" s="281"/>
      <c r="H175" s="281"/>
      <c r="I175" s="281"/>
      <c r="J175" s="281"/>
      <c r="K175" s="281"/>
      <c r="L175" s="281"/>
      <c r="M175" s="281"/>
      <c r="N175" s="281"/>
      <c r="O175" s="281"/>
      <c r="P175" s="281"/>
      <c r="Q175" s="281"/>
      <c r="R175" s="281"/>
      <c r="S175" s="281"/>
      <c r="T175" s="282"/>
      <c r="U175" s="282"/>
      <c r="V175" s="282"/>
      <c r="W175" s="282"/>
      <c r="X175" s="282"/>
      <c r="Y175" s="282"/>
      <c r="Z175" s="282"/>
      <c r="AA175" s="282"/>
      <c r="AB175" s="282"/>
      <c r="AC175" s="282"/>
      <c r="AD175" s="282"/>
      <c r="AE175" s="282"/>
      <c r="AF175" s="282"/>
      <c r="AG175" s="282"/>
      <c r="AH175" s="282"/>
      <c r="AI175" s="282"/>
      <c r="AJ175" s="282"/>
      <c r="AK175" s="282"/>
      <c r="AL175" s="282"/>
      <c r="AM175" s="282"/>
      <c r="AN175" s="282"/>
      <c r="AO175" s="282"/>
      <c r="AP175" s="283"/>
    </row>
    <row r="176" spans="1:42" ht="19.899999999999999" customHeight="1" x14ac:dyDescent="0.15">
      <c r="B176" s="551" t="s">
        <v>1048</v>
      </c>
      <c r="C176" s="552"/>
      <c r="D176" s="552"/>
      <c r="E176" s="552"/>
      <c r="F176" s="552"/>
      <c r="G176" s="552"/>
      <c r="H176" s="552"/>
      <c r="I176" s="552"/>
      <c r="J176" s="552"/>
      <c r="K176" s="552"/>
      <c r="L176" s="552"/>
      <c r="M176" s="552"/>
      <c r="N176" s="552"/>
      <c r="O176" s="552"/>
      <c r="P176" s="552"/>
      <c r="Q176" s="552"/>
      <c r="R176" s="552"/>
      <c r="S176" s="553"/>
      <c r="T176" s="275"/>
      <c r="U176" s="28"/>
      <c r="V176" s="28" t="s">
        <v>865</v>
      </c>
      <c r="W176" s="28"/>
      <c r="X176" s="28"/>
      <c r="Y176" s="28"/>
      <c r="Z176" s="28"/>
      <c r="AA176" s="28"/>
      <c r="AB176" s="28"/>
      <c r="AC176" s="28"/>
      <c r="AD176" s="28"/>
      <c r="AE176" s="28"/>
      <c r="AF176" s="28"/>
      <c r="AG176" s="28"/>
      <c r="AH176" s="28"/>
      <c r="AI176" s="28"/>
      <c r="AJ176" s="28"/>
      <c r="AK176" s="28"/>
      <c r="AL176" s="28"/>
      <c r="AM176" s="28"/>
      <c r="AN176" s="28"/>
      <c r="AO176" s="28"/>
      <c r="AP176" s="29"/>
    </row>
    <row r="177" spans="2:42" ht="19.899999999999999" customHeight="1" x14ac:dyDescent="0.15">
      <c r="B177" s="554"/>
      <c r="C177" s="555"/>
      <c r="D177" s="555"/>
      <c r="E177" s="555"/>
      <c r="F177" s="555"/>
      <c r="G177" s="555"/>
      <c r="H177" s="555"/>
      <c r="I177" s="555"/>
      <c r="J177" s="555"/>
      <c r="K177" s="555"/>
      <c r="L177" s="555"/>
      <c r="M177" s="555"/>
      <c r="N177" s="555"/>
      <c r="O177" s="555"/>
      <c r="P177" s="555"/>
      <c r="Q177" s="555"/>
      <c r="R177" s="555"/>
      <c r="S177" s="556"/>
      <c r="T177" s="28"/>
      <c r="U177" s="28"/>
      <c r="V177" s="28" t="s">
        <v>866</v>
      </c>
      <c r="W177" s="28"/>
      <c r="X177" s="28"/>
      <c r="Y177" s="28"/>
      <c r="Z177" s="28"/>
      <c r="AA177" s="28"/>
      <c r="AB177" s="28"/>
      <c r="AC177" s="28"/>
      <c r="AD177" s="28"/>
      <c r="AE177" s="28"/>
      <c r="AF177" s="28"/>
      <c r="AG177" s="28"/>
      <c r="AH177" s="28"/>
      <c r="AI177" s="28"/>
      <c r="AJ177" s="28"/>
      <c r="AK177" s="28"/>
      <c r="AL177" s="28"/>
      <c r="AM177" s="28"/>
      <c r="AN177" s="28"/>
      <c r="AO177" s="28"/>
      <c r="AP177" s="29"/>
    </row>
    <row r="178" spans="2:42" ht="19.899999999999999" customHeight="1" x14ac:dyDescent="0.15">
      <c r="B178" s="554"/>
      <c r="C178" s="555"/>
      <c r="D178" s="555"/>
      <c r="E178" s="555"/>
      <c r="F178" s="555"/>
      <c r="G178" s="555"/>
      <c r="H178" s="555"/>
      <c r="I178" s="555"/>
      <c r="J178" s="555"/>
      <c r="K178" s="555"/>
      <c r="L178" s="555"/>
      <c r="M178" s="555"/>
      <c r="N178" s="555"/>
      <c r="O178" s="555"/>
      <c r="P178" s="555"/>
      <c r="Q178" s="555"/>
      <c r="R178" s="555"/>
      <c r="S178" s="556"/>
      <c r="T178" s="28"/>
      <c r="U178" s="28"/>
      <c r="V178" s="28" t="s">
        <v>867</v>
      </c>
      <c r="W178" s="28"/>
      <c r="X178" s="28"/>
      <c r="Y178" s="28"/>
      <c r="Z178" s="28"/>
      <c r="AA178" s="28"/>
      <c r="AB178" s="28"/>
      <c r="AC178" s="28"/>
      <c r="AD178" s="28"/>
      <c r="AE178" s="28"/>
      <c r="AF178" s="28"/>
      <c r="AG178" s="28"/>
      <c r="AH178" s="28"/>
      <c r="AI178" s="28"/>
      <c r="AJ178" s="28"/>
      <c r="AK178" s="28"/>
      <c r="AL178" s="28"/>
      <c r="AM178" s="28"/>
      <c r="AN178" s="28"/>
      <c r="AO178" s="28"/>
      <c r="AP178" s="29"/>
    </row>
    <row r="179" spans="2:42" ht="19.899999999999999" customHeight="1" x14ac:dyDescent="0.15">
      <c r="B179" s="554"/>
      <c r="C179" s="555"/>
      <c r="D179" s="555"/>
      <c r="E179" s="555"/>
      <c r="F179" s="555"/>
      <c r="G179" s="555"/>
      <c r="H179" s="555"/>
      <c r="I179" s="555"/>
      <c r="J179" s="555"/>
      <c r="K179" s="555"/>
      <c r="L179" s="555"/>
      <c r="M179" s="555"/>
      <c r="N179" s="555"/>
      <c r="O179" s="555"/>
      <c r="P179" s="555"/>
      <c r="Q179" s="555"/>
      <c r="R179" s="555"/>
      <c r="S179" s="556"/>
      <c r="T179" s="28"/>
      <c r="U179" s="28"/>
      <c r="V179" s="28" t="s">
        <v>868</v>
      </c>
      <c r="W179" s="28"/>
      <c r="X179" s="28"/>
      <c r="Y179" s="28"/>
      <c r="Z179" s="28"/>
      <c r="AA179" s="28"/>
      <c r="AB179" s="28"/>
      <c r="AC179" s="28"/>
      <c r="AD179" s="28"/>
      <c r="AE179" s="28"/>
      <c r="AF179" s="28"/>
      <c r="AG179" s="28"/>
      <c r="AH179" s="28"/>
      <c r="AI179" s="28"/>
      <c r="AJ179" s="28"/>
      <c r="AK179" s="28"/>
      <c r="AL179" s="28"/>
      <c r="AM179" s="28"/>
      <c r="AN179" s="28"/>
      <c r="AO179" s="28"/>
      <c r="AP179" s="29"/>
    </row>
    <row r="180" spans="2:42" ht="19.899999999999999" customHeight="1" x14ac:dyDescent="0.15">
      <c r="B180" s="554"/>
      <c r="C180" s="555"/>
      <c r="D180" s="555"/>
      <c r="E180" s="555"/>
      <c r="F180" s="555"/>
      <c r="G180" s="555"/>
      <c r="H180" s="555"/>
      <c r="I180" s="555"/>
      <c r="J180" s="555"/>
      <c r="K180" s="555"/>
      <c r="L180" s="555"/>
      <c r="M180" s="555"/>
      <c r="N180" s="555"/>
      <c r="O180" s="555"/>
      <c r="P180" s="555"/>
      <c r="Q180" s="555"/>
      <c r="R180" s="555"/>
      <c r="S180" s="556"/>
      <c r="T180" s="28"/>
      <c r="U180" s="28"/>
      <c r="V180" s="28" t="s">
        <v>869</v>
      </c>
      <c r="W180" s="28"/>
      <c r="X180" s="28"/>
      <c r="Y180" s="28"/>
      <c r="Z180" s="28"/>
      <c r="AA180" s="28"/>
      <c r="AB180" s="28"/>
      <c r="AC180" s="28"/>
      <c r="AD180" s="28"/>
      <c r="AE180" s="28"/>
      <c r="AF180" s="28"/>
      <c r="AG180" s="28"/>
      <c r="AH180" s="28"/>
      <c r="AI180" s="28"/>
      <c r="AJ180" s="28"/>
      <c r="AK180" s="28"/>
      <c r="AL180" s="28"/>
      <c r="AM180" s="28"/>
      <c r="AN180" s="28"/>
      <c r="AO180" s="28"/>
      <c r="AP180" s="29"/>
    </row>
    <row r="181" spans="2:42" ht="19.899999999999999" customHeight="1" x14ac:dyDescent="0.15">
      <c r="B181" s="554"/>
      <c r="C181" s="555"/>
      <c r="D181" s="555"/>
      <c r="E181" s="555"/>
      <c r="F181" s="555"/>
      <c r="G181" s="555"/>
      <c r="H181" s="555"/>
      <c r="I181" s="555"/>
      <c r="J181" s="555"/>
      <c r="K181" s="555"/>
      <c r="L181" s="555"/>
      <c r="M181" s="555"/>
      <c r="N181" s="555"/>
      <c r="O181" s="555"/>
      <c r="P181" s="555"/>
      <c r="Q181" s="555"/>
      <c r="R181" s="555"/>
      <c r="S181" s="556"/>
      <c r="T181" s="28"/>
      <c r="U181" s="28"/>
      <c r="V181" s="28" t="s">
        <v>870</v>
      </c>
      <c r="W181" s="28"/>
      <c r="X181" s="28"/>
      <c r="Y181" s="28"/>
      <c r="Z181" s="28"/>
      <c r="AA181" s="28"/>
      <c r="AB181" s="28"/>
      <c r="AC181" s="28"/>
      <c r="AD181" s="28"/>
      <c r="AE181" s="28"/>
      <c r="AF181" s="28"/>
      <c r="AG181" s="28"/>
      <c r="AH181" s="28"/>
      <c r="AI181" s="28"/>
      <c r="AJ181" s="28"/>
      <c r="AK181" s="28"/>
      <c r="AL181" s="28"/>
      <c r="AM181" s="28"/>
      <c r="AN181" s="28"/>
      <c r="AO181" s="28"/>
      <c r="AP181" s="29"/>
    </row>
    <row r="182" spans="2:42" ht="16.149999999999999" customHeight="1" x14ac:dyDescent="0.15">
      <c r="B182" s="554"/>
      <c r="C182" s="555"/>
      <c r="D182" s="555"/>
      <c r="E182" s="555"/>
      <c r="F182" s="555"/>
      <c r="G182" s="555"/>
      <c r="H182" s="555"/>
      <c r="I182" s="555"/>
      <c r="J182" s="555"/>
      <c r="K182" s="555"/>
      <c r="L182" s="555"/>
      <c r="M182" s="555"/>
      <c r="N182" s="555"/>
      <c r="O182" s="555"/>
      <c r="P182" s="555"/>
      <c r="Q182" s="555"/>
      <c r="R182" s="555"/>
      <c r="S182" s="556"/>
      <c r="T182" s="28"/>
      <c r="U182" s="28"/>
      <c r="V182" s="28" t="s">
        <v>1049</v>
      </c>
      <c r="W182" s="28"/>
      <c r="X182" s="28"/>
      <c r="Y182" s="28"/>
      <c r="Z182" s="28"/>
      <c r="AA182" s="28"/>
      <c r="AB182" s="28"/>
      <c r="AC182" s="28"/>
      <c r="AD182" s="28" t="s">
        <v>1050</v>
      </c>
      <c r="AE182" s="28"/>
      <c r="AF182" s="28"/>
      <c r="AG182" s="28"/>
      <c r="AH182" s="28"/>
      <c r="AI182" s="28"/>
      <c r="AJ182" s="28"/>
      <c r="AK182" s="28"/>
      <c r="AL182" s="28"/>
      <c r="AM182" s="28"/>
      <c r="AN182" s="28"/>
      <c r="AO182" s="28"/>
      <c r="AP182" s="29"/>
    </row>
    <row r="183" spans="2:42" ht="16.149999999999999" customHeight="1" x14ac:dyDescent="0.15">
      <c r="B183" s="554"/>
      <c r="C183" s="555"/>
      <c r="D183" s="555"/>
      <c r="E183" s="555"/>
      <c r="F183" s="555"/>
      <c r="G183" s="555"/>
      <c r="H183" s="555"/>
      <c r="I183" s="555"/>
      <c r="J183" s="555"/>
      <c r="K183" s="555"/>
      <c r="L183" s="555"/>
      <c r="M183" s="555"/>
      <c r="N183" s="555"/>
      <c r="O183" s="555"/>
      <c r="P183" s="555"/>
      <c r="Q183" s="555"/>
      <c r="R183" s="555"/>
      <c r="S183" s="556"/>
      <c r="T183" s="28"/>
      <c r="U183" s="28"/>
      <c r="V183" s="28"/>
      <c r="W183" s="28"/>
      <c r="X183" s="28"/>
      <c r="Y183" s="28"/>
      <c r="Z183" s="28"/>
      <c r="AA183" s="28"/>
      <c r="AB183" s="28"/>
      <c r="AC183" s="28"/>
      <c r="AD183" s="28" t="s">
        <v>1051</v>
      </c>
      <c r="AE183" s="28"/>
      <c r="AF183" s="28"/>
      <c r="AG183" s="28"/>
      <c r="AH183" s="28"/>
      <c r="AI183" s="28"/>
      <c r="AJ183" s="28"/>
      <c r="AK183" s="28"/>
      <c r="AL183" s="28"/>
      <c r="AM183" s="28"/>
      <c r="AN183" s="28"/>
      <c r="AO183" s="28"/>
      <c r="AP183" s="29"/>
    </row>
    <row r="184" spans="2:42" ht="19.899999999999999" customHeight="1" x14ac:dyDescent="0.15">
      <c r="B184" s="554"/>
      <c r="C184" s="555"/>
      <c r="D184" s="555"/>
      <c r="E184" s="555"/>
      <c r="F184" s="555"/>
      <c r="G184" s="555"/>
      <c r="H184" s="555"/>
      <c r="I184" s="555"/>
      <c r="J184" s="555"/>
      <c r="K184" s="555"/>
      <c r="L184" s="555"/>
      <c r="M184" s="555"/>
      <c r="N184" s="555"/>
      <c r="O184" s="555"/>
      <c r="P184" s="555"/>
      <c r="Q184" s="555"/>
      <c r="R184" s="555"/>
      <c r="S184" s="556"/>
      <c r="T184" s="28"/>
      <c r="U184" s="28"/>
      <c r="V184" s="28" t="s">
        <v>40</v>
      </c>
      <c r="W184" s="28"/>
      <c r="X184" s="28"/>
      <c r="Y184" s="28"/>
      <c r="Z184" s="28"/>
      <c r="AA184" s="28"/>
      <c r="AB184" s="28"/>
      <c r="AC184" s="28"/>
      <c r="AD184" s="28"/>
      <c r="AE184" s="28"/>
      <c r="AF184" s="28"/>
      <c r="AG184" s="28"/>
      <c r="AH184" s="28"/>
      <c r="AI184" s="28"/>
      <c r="AJ184" s="28"/>
      <c r="AK184" s="28"/>
      <c r="AL184" s="28"/>
      <c r="AM184" s="28"/>
      <c r="AN184" s="28"/>
      <c r="AO184" s="28"/>
      <c r="AP184" s="29"/>
    </row>
    <row r="185" spans="2:42" ht="19.899999999999999" customHeight="1" x14ac:dyDescent="0.15">
      <c r="B185" s="554"/>
      <c r="C185" s="555"/>
      <c r="D185" s="555"/>
      <c r="E185" s="555"/>
      <c r="F185" s="555"/>
      <c r="G185" s="555"/>
      <c r="H185" s="555"/>
      <c r="I185" s="555"/>
      <c r="J185" s="555"/>
      <c r="K185" s="555"/>
      <c r="L185" s="555"/>
      <c r="M185" s="555"/>
      <c r="N185" s="555"/>
      <c r="O185" s="555"/>
      <c r="P185" s="555"/>
      <c r="Q185" s="555"/>
      <c r="R185" s="555"/>
      <c r="S185" s="556"/>
      <c r="T185" s="28"/>
      <c r="U185" s="28"/>
      <c r="V185" s="560"/>
      <c r="W185" s="561"/>
      <c r="X185" s="561"/>
      <c r="Y185" s="561"/>
      <c r="Z185" s="561"/>
      <c r="AA185" s="561"/>
      <c r="AB185" s="561"/>
      <c r="AC185" s="561"/>
      <c r="AD185" s="561"/>
      <c r="AE185" s="561"/>
      <c r="AF185" s="561"/>
      <c r="AG185" s="561"/>
      <c r="AH185" s="561"/>
      <c r="AI185" s="561"/>
      <c r="AJ185" s="561"/>
      <c r="AK185" s="561"/>
      <c r="AL185" s="561"/>
      <c r="AM185" s="561"/>
      <c r="AN185" s="561"/>
      <c r="AO185" s="562"/>
      <c r="AP185" s="29"/>
    </row>
    <row r="186" spans="2:42" ht="19.899999999999999" customHeight="1" x14ac:dyDescent="0.15">
      <c r="B186" s="554"/>
      <c r="C186" s="555"/>
      <c r="D186" s="555"/>
      <c r="E186" s="555"/>
      <c r="F186" s="555"/>
      <c r="G186" s="555"/>
      <c r="H186" s="555"/>
      <c r="I186" s="555"/>
      <c r="J186" s="555"/>
      <c r="K186" s="555"/>
      <c r="L186" s="555"/>
      <c r="M186" s="555"/>
      <c r="N186" s="555"/>
      <c r="O186" s="555"/>
      <c r="P186" s="555"/>
      <c r="Q186" s="555"/>
      <c r="R186" s="555"/>
      <c r="S186" s="556"/>
      <c r="T186" s="28"/>
      <c r="U186" s="28"/>
      <c r="V186" s="563"/>
      <c r="W186" s="564"/>
      <c r="X186" s="564"/>
      <c r="Y186" s="564"/>
      <c r="Z186" s="564"/>
      <c r="AA186" s="564"/>
      <c r="AB186" s="564"/>
      <c r="AC186" s="564"/>
      <c r="AD186" s="564"/>
      <c r="AE186" s="564"/>
      <c r="AF186" s="564"/>
      <c r="AG186" s="564"/>
      <c r="AH186" s="564"/>
      <c r="AI186" s="564"/>
      <c r="AJ186" s="564"/>
      <c r="AK186" s="564"/>
      <c r="AL186" s="564"/>
      <c r="AM186" s="564"/>
      <c r="AN186" s="564"/>
      <c r="AO186" s="565"/>
      <c r="AP186" s="29"/>
    </row>
    <row r="187" spans="2:42" ht="7.9" customHeight="1" thickBot="1" x14ac:dyDescent="0.2">
      <c r="B187" s="557"/>
      <c r="C187" s="558"/>
      <c r="D187" s="558"/>
      <c r="E187" s="558"/>
      <c r="F187" s="558"/>
      <c r="G187" s="558"/>
      <c r="H187" s="558"/>
      <c r="I187" s="558"/>
      <c r="J187" s="558"/>
      <c r="K187" s="558"/>
      <c r="L187" s="558"/>
      <c r="M187" s="558"/>
      <c r="N187" s="558"/>
      <c r="O187" s="558"/>
      <c r="P187" s="558"/>
      <c r="Q187" s="558"/>
      <c r="R187" s="558"/>
      <c r="S187" s="559"/>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9"/>
    </row>
    <row r="188" spans="2:42" ht="19.899999999999999" customHeight="1" x14ac:dyDescent="0.15">
      <c r="B188" s="280" t="s">
        <v>1061</v>
      </c>
      <c r="C188" s="281"/>
      <c r="D188" s="281"/>
      <c r="E188" s="281"/>
      <c r="F188" s="281"/>
      <c r="G188" s="281"/>
      <c r="H188" s="281"/>
      <c r="I188" s="281"/>
      <c r="J188" s="281"/>
      <c r="K188" s="281"/>
      <c r="L188" s="281"/>
      <c r="M188" s="281"/>
      <c r="N188" s="281"/>
      <c r="O188" s="281"/>
      <c r="P188" s="281"/>
      <c r="Q188" s="281"/>
      <c r="R188" s="281"/>
      <c r="S188" s="281"/>
      <c r="T188" s="282"/>
      <c r="U188" s="282"/>
      <c r="V188" s="282"/>
      <c r="W188" s="282"/>
      <c r="X188" s="282"/>
      <c r="Y188" s="282"/>
      <c r="Z188" s="282"/>
      <c r="AA188" s="282"/>
      <c r="AB188" s="282"/>
      <c r="AC188" s="282"/>
      <c r="AD188" s="282"/>
      <c r="AE188" s="282"/>
      <c r="AF188" s="282"/>
      <c r="AG188" s="282"/>
      <c r="AH188" s="282"/>
      <c r="AI188" s="282"/>
      <c r="AJ188" s="282"/>
      <c r="AK188" s="282"/>
      <c r="AL188" s="282"/>
      <c r="AM188" s="282"/>
      <c r="AN188" s="282"/>
      <c r="AO188" s="282"/>
      <c r="AP188" s="283"/>
    </row>
    <row r="189" spans="2:42" ht="19.899999999999999" customHeight="1" x14ac:dyDescent="0.15">
      <c r="B189" s="551" t="s">
        <v>1077</v>
      </c>
      <c r="C189" s="398"/>
      <c r="D189" s="398"/>
      <c r="E189" s="398"/>
      <c r="F189" s="398"/>
      <c r="G189" s="398"/>
      <c r="H189" s="398"/>
      <c r="I189" s="398"/>
      <c r="J189" s="398"/>
      <c r="K189" s="398"/>
      <c r="L189" s="398"/>
      <c r="M189" s="398"/>
      <c r="N189" s="398"/>
      <c r="O189" s="398"/>
      <c r="P189" s="398"/>
      <c r="Q189" s="398"/>
      <c r="R189" s="398"/>
      <c r="S189" s="399"/>
      <c r="T189" s="34"/>
      <c r="U189" s="5"/>
      <c r="V189" s="5" t="s">
        <v>1062</v>
      </c>
      <c r="W189" s="5"/>
      <c r="X189" s="5"/>
      <c r="Y189" s="5"/>
      <c r="Z189" s="5"/>
      <c r="AA189" s="5"/>
      <c r="AB189" s="5"/>
      <c r="AC189" s="5"/>
      <c r="AD189" s="5"/>
      <c r="AE189" s="5"/>
      <c r="AF189" s="5"/>
      <c r="AG189" s="5"/>
      <c r="AH189" s="5"/>
      <c r="AI189" s="5"/>
      <c r="AJ189" s="5"/>
      <c r="AK189" s="5"/>
      <c r="AL189" s="5"/>
      <c r="AM189" s="5"/>
      <c r="AN189" s="5"/>
      <c r="AO189" s="5"/>
      <c r="AP189" s="6"/>
    </row>
    <row r="190" spans="2:42" ht="19.899999999999999" customHeight="1" x14ac:dyDescent="0.15">
      <c r="B190" s="395"/>
      <c r="C190" s="396"/>
      <c r="D190" s="396"/>
      <c r="E190" s="396"/>
      <c r="F190" s="396"/>
      <c r="G190" s="396"/>
      <c r="H190" s="396"/>
      <c r="I190" s="396"/>
      <c r="J190" s="396"/>
      <c r="K190" s="396"/>
      <c r="L190" s="396"/>
      <c r="M190" s="396"/>
      <c r="N190" s="396"/>
      <c r="O190" s="396"/>
      <c r="P190" s="396"/>
      <c r="Q190" s="396"/>
      <c r="R190" s="396"/>
      <c r="S190" s="400"/>
      <c r="T190" s="27"/>
      <c r="U190" s="28"/>
      <c r="V190" s="28" t="s">
        <v>1063</v>
      </c>
      <c r="W190" s="28"/>
      <c r="X190" s="28"/>
      <c r="Y190" s="28"/>
      <c r="Z190" s="28"/>
      <c r="AA190" s="28"/>
      <c r="AB190" s="28"/>
      <c r="AC190" s="28"/>
      <c r="AD190" s="28"/>
      <c r="AE190" s="28"/>
      <c r="AF190" s="28"/>
      <c r="AG190" s="28"/>
      <c r="AH190" s="28"/>
      <c r="AI190" s="28"/>
      <c r="AJ190" s="28"/>
      <c r="AK190" s="28"/>
      <c r="AL190" s="28"/>
      <c r="AM190" s="28"/>
      <c r="AN190" s="28"/>
      <c r="AO190" s="28"/>
      <c r="AP190" s="29"/>
    </row>
    <row r="191" spans="2:42" ht="19.899999999999999" customHeight="1" x14ac:dyDescent="0.15">
      <c r="B191" s="395"/>
      <c r="C191" s="396"/>
      <c r="D191" s="396"/>
      <c r="E191" s="396"/>
      <c r="F191" s="396"/>
      <c r="G191" s="396"/>
      <c r="H191" s="396"/>
      <c r="I191" s="396"/>
      <c r="J191" s="396"/>
      <c r="K191" s="396"/>
      <c r="L191" s="396"/>
      <c r="M191" s="396"/>
      <c r="N191" s="396"/>
      <c r="O191" s="396"/>
      <c r="P191" s="396"/>
      <c r="Q191" s="396"/>
      <c r="R191" s="396"/>
      <c r="S191" s="400"/>
      <c r="T191" s="27"/>
      <c r="U191" s="28"/>
      <c r="V191" s="28" t="s">
        <v>1064</v>
      </c>
      <c r="W191" s="28"/>
      <c r="X191" s="28"/>
      <c r="Y191" s="28"/>
      <c r="Z191" s="28"/>
      <c r="AA191" s="28"/>
      <c r="AB191" s="28"/>
      <c r="AC191" s="28"/>
      <c r="AD191" s="28"/>
      <c r="AE191" s="28"/>
      <c r="AF191" s="28"/>
      <c r="AG191" s="28"/>
      <c r="AH191" s="28" t="s">
        <v>1065</v>
      </c>
      <c r="AI191" s="28"/>
      <c r="AJ191" s="28"/>
      <c r="AK191" s="28"/>
      <c r="AL191" s="28"/>
      <c r="AM191" s="28"/>
      <c r="AN191" s="28"/>
      <c r="AO191" s="28"/>
      <c r="AP191" s="29"/>
    </row>
    <row r="192" spans="2:42" ht="19.899999999999999" customHeight="1" x14ac:dyDescent="0.15">
      <c r="B192" s="395"/>
      <c r="C192" s="396"/>
      <c r="D192" s="396"/>
      <c r="E192" s="396"/>
      <c r="F192" s="396"/>
      <c r="G192" s="396"/>
      <c r="H192" s="396"/>
      <c r="I192" s="396"/>
      <c r="J192" s="396"/>
      <c r="K192" s="396"/>
      <c r="L192" s="396"/>
      <c r="M192" s="396"/>
      <c r="N192" s="396"/>
      <c r="O192" s="396"/>
      <c r="P192" s="396"/>
      <c r="Q192" s="396"/>
      <c r="R192" s="396"/>
      <c r="S192" s="400"/>
      <c r="T192" s="27"/>
      <c r="U192" s="28"/>
      <c r="V192" s="28" t="s">
        <v>1066</v>
      </c>
      <c r="W192" s="28"/>
      <c r="X192" s="28"/>
      <c r="Y192" s="28"/>
      <c r="Z192" s="28"/>
      <c r="AA192" s="28"/>
      <c r="AB192" s="28"/>
      <c r="AC192" s="28"/>
      <c r="AD192" s="28"/>
      <c r="AE192" s="28"/>
      <c r="AF192" s="28"/>
      <c r="AG192" s="28"/>
      <c r="AH192" s="28"/>
      <c r="AI192" s="28"/>
      <c r="AJ192" s="28"/>
      <c r="AK192" s="28"/>
      <c r="AL192" s="28"/>
      <c r="AM192" s="28"/>
      <c r="AN192" s="28"/>
      <c r="AO192" s="28"/>
      <c r="AP192" s="29"/>
    </row>
    <row r="193" spans="1:42" ht="19.899999999999999" customHeight="1" x14ac:dyDescent="0.15">
      <c r="B193" s="395"/>
      <c r="C193" s="396"/>
      <c r="D193" s="396"/>
      <c r="E193" s="396"/>
      <c r="F193" s="396"/>
      <c r="G193" s="396"/>
      <c r="H193" s="396"/>
      <c r="I193" s="396"/>
      <c r="J193" s="396"/>
      <c r="K193" s="396"/>
      <c r="L193" s="396"/>
      <c r="M193" s="396"/>
      <c r="N193" s="396"/>
      <c r="O193" s="396"/>
      <c r="P193" s="396"/>
      <c r="Q193" s="396"/>
      <c r="R193" s="396"/>
      <c r="S193" s="400"/>
      <c r="T193" s="27"/>
      <c r="U193" s="28"/>
      <c r="V193" s="28" t="s">
        <v>1067</v>
      </c>
      <c r="W193" s="28"/>
      <c r="X193" s="28"/>
      <c r="Y193" s="28"/>
      <c r="Z193" s="28"/>
      <c r="AA193" s="28"/>
      <c r="AB193" s="28"/>
      <c r="AC193" s="28"/>
      <c r="AD193" s="28"/>
      <c r="AE193" s="28"/>
      <c r="AF193" s="28"/>
      <c r="AG193" s="28"/>
      <c r="AH193" s="28" t="s">
        <v>1068</v>
      </c>
      <c r="AI193" s="28"/>
      <c r="AJ193" s="28"/>
      <c r="AK193" s="28"/>
      <c r="AL193" s="28"/>
      <c r="AM193" s="28"/>
      <c r="AN193" s="28"/>
      <c r="AO193" s="28"/>
      <c r="AP193" s="29"/>
    </row>
    <row r="194" spans="1:42" ht="19.899999999999999" customHeight="1" x14ac:dyDescent="0.15">
      <c r="B194" s="395"/>
      <c r="C194" s="396"/>
      <c r="D194" s="396"/>
      <c r="E194" s="396"/>
      <c r="F194" s="396"/>
      <c r="G194" s="396"/>
      <c r="H194" s="396"/>
      <c r="I194" s="396"/>
      <c r="J194" s="396"/>
      <c r="K194" s="396"/>
      <c r="L194" s="396"/>
      <c r="M194" s="396"/>
      <c r="N194" s="396"/>
      <c r="O194" s="396"/>
      <c r="P194" s="396"/>
      <c r="Q194" s="396"/>
      <c r="R194" s="396"/>
      <c r="S194" s="400"/>
      <c r="T194" s="27"/>
      <c r="U194" s="28"/>
      <c r="V194" s="28" t="s">
        <v>40</v>
      </c>
      <c r="W194" s="28"/>
      <c r="X194" s="28"/>
      <c r="Y194" s="28"/>
      <c r="Z194" s="28"/>
      <c r="AA194" s="28"/>
      <c r="AB194" s="28"/>
      <c r="AC194" s="28"/>
      <c r="AD194" s="28"/>
      <c r="AE194" s="28"/>
      <c r="AF194" s="28"/>
      <c r="AG194" s="28"/>
      <c r="AH194" s="28"/>
      <c r="AI194" s="28"/>
      <c r="AJ194" s="28"/>
      <c r="AK194" s="28"/>
      <c r="AL194" s="28"/>
      <c r="AM194" s="28"/>
      <c r="AN194" s="28"/>
      <c r="AO194" s="28"/>
      <c r="AP194" s="29"/>
    </row>
    <row r="195" spans="1:42" ht="19.899999999999999" customHeight="1" x14ac:dyDescent="0.15">
      <c r="B195" s="395"/>
      <c r="C195" s="396"/>
      <c r="D195" s="396"/>
      <c r="E195" s="396"/>
      <c r="F195" s="396"/>
      <c r="G195" s="396"/>
      <c r="H195" s="396"/>
      <c r="I195" s="396"/>
      <c r="J195" s="396"/>
      <c r="K195" s="396"/>
      <c r="L195" s="396"/>
      <c r="M195" s="396"/>
      <c r="N195" s="396"/>
      <c r="O195" s="396"/>
      <c r="P195" s="396"/>
      <c r="Q195" s="396"/>
      <c r="R195" s="396"/>
      <c r="S195" s="400"/>
      <c r="T195" s="27"/>
      <c r="U195" s="28"/>
      <c r="V195" s="560"/>
      <c r="W195" s="561"/>
      <c r="X195" s="561"/>
      <c r="Y195" s="561"/>
      <c r="Z195" s="561"/>
      <c r="AA195" s="561"/>
      <c r="AB195" s="561"/>
      <c r="AC195" s="561"/>
      <c r="AD195" s="561"/>
      <c r="AE195" s="561"/>
      <c r="AF195" s="561"/>
      <c r="AG195" s="561"/>
      <c r="AH195" s="561"/>
      <c r="AI195" s="561"/>
      <c r="AJ195" s="561"/>
      <c r="AK195" s="561"/>
      <c r="AL195" s="561"/>
      <c r="AM195" s="561"/>
      <c r="AN195" s="561"/>
      <c r="AO195" s="562"/>
      <c r="AP195" s="29"/>
    </row>
    <row r="196" spans="1:42" ht="19.899999999999999" customHeight="1" x14ac:dyDescent="0.15">
      <c r="B196" s="395"/>
      <c r="C196" s="396"/>
      <c r="D196" s="396"/>
      <c r="E196" s="396"/>
      <c r="F196" s="396"/>
      <c r="G196" s="396"/>
      <c r="H196" s="396"/>
      <c r="I196" s="396"/>
      <c r="J196" s="396"/>
      <c r="K196" s="396"/>
      <c r="L196" s="396"/>
      <c r="M196" s="396"/>
      <c r="N196" s="396"/>
      <c r="O196" s="396"/>
      <c r="P196" s="396"/>
      <c r="Q196" s="396"/>
      <c r="R196" s="396"/>
      <c r="S196" s="400"/>
      <c r="T196" s="27"/>
      <c r="U196" s="28"/>
      <c r="V196" s="563"/>
      <c r="W196" s="564"/>
      <c r="X196" s="564"/>
      <c r="Y196" s="564"/>
      <c r="Z196" s="564"/>
      <c r="AA196" s="564"/>
      <c r="AB196" s="564"/>
      <c r="AC196" s="564"/>
      <c r="AD196" s="564"/>
      <c r="AE196" s="564"/>
      <c r="AF196" s="564"/>
      <c r="AG196" s="564"/>
      <c r="AH196" s="564"/>
      <c r="AI196" s="564"/>
      <c r="AJ196" s="564"/>
      <c r="AK196" s="564"/>
      <c r="AL196" s="564"/>
      <c r="AM196" s="564"/>
      <c r="AN196" s="564"/>
      <c r="AO196" s="565"/>
      <c r="AP196" s="29"/>
    </row>
    <row r="197" spans="1:42" ht="7.9" customHeight="1" thickBot="1" x14ac:dyDescent="0.2">
      <c r="B197" s="401"/>
      <c r="C197" s="402"/>
      <c r="D197" s="402"/>
      <c r="E197" s="402"/>
      <c r="F197" s="402"/>
      <c r="G197" s="402"/>
      <c r="H197" s="402"/>
      <c r="I197" s="402"/>
      <c r="J197" s="402"/>
      <c r="K197" s="402"/>
      <c r="L197" s="402"/>
      <c r="M197" s="402"/>
      <c r="N197" s="402"/>
      <c r="O197" s="402"/>
      <c r="P197" s="402"/>
      <c r="Q197" s="402"/>
      <c r="R197" s="402"/>
      <c r="S197" s="403"/>
      <c r="T197" s="248"/>
      <c r="U197" s="146"/>
      <c r="V197" s="146"/>
      <c r="W197" s="146"/>
      <c r="X197" s="146"/>
      <c r="Y197" s="146"/>
      <c r="Z197" s="146"/>
      <c r="AA197" s="146"/>
      <c r="AB197" s="146"/>
      <c r="AC197" s="146"/>
      <c r="AD197" s="146"/>
      <c r="AE197" s="146"/>
      <c r="AF197" s="146"/>
      <c r="AG197" s="146"/>
      <c r="AH197" s="146"/>
      <c r="AI197" s="146"/>
      <c r="AJ197" s="146"/>
      <c r="AK197" s="146"/>
      <c r="AL197" s="146"/>
      <c r="AM197" s="146"/>
      <c r="AN197" s="146"/>
      <c r="AO197" s="146"/>
      <c r="AP197" s="147"/>
    </row>
    <row r="198" spans="1:42" ht="18" customHeight="1" x14ac:dyDescent="0.15"/>
    <row r="199" spans="1:42" ht="18" customHeight="1" x14ac:dyDescent="0.15">
      <c r="A199" t="s">
        <v>873</v>
      </c>
    </row>
    <row r="200" spans="1:42" ht="18" customHeight="1" x14ac:dyDescent="0.15">
      <c r="A200" s="246" t="s">
        <v>519</v>
      </c>
      <c r="C200" s="246"/>
    </row>
    <row r="201" spans="1:42" ht="18" customHeight="1" thickBot="1" x14ac:dyDescent="0.2">
      <c r="A201" s="246" t="s">
        <v>520</v>
      </c>
    </row>
    <row r="202" spans="1:42" ht="36" customHeight="1" x14ac:dyDescent="0.15">
      <c r="B202" s="588" t="s">
        <v>876</v>
      </c>
      <c r="C202" s="589"/>
      <c r="D202" s="589"/>
      <c r="E202" s="589"/>
      <c r="F202" s="589"/>
      <c r="G202" s="589"/>
      <c r="H202" s="589"/>
      <c r="I202" s="589"/>
      <c r="J202" s="589"/>
      <c r="K202" s="589"/>
      <c r="L202" s="589"/>
      <c r="M202" s="589"/>
      <c r="N202" s="589"/>
      <c r="O202" s="589"/>
      <c r="P202" s="589"/>
      <c r="Q202" s="589"/>
      <c r="R202" s="589"/>
      <c r="S202" s="589"/>
      <c r="T202" s="165"/>
      <c r="U202" s="142"/>
      <c r="V202" s="142" t="s">
        <v>790</v>
      </c>
      <c r="W202" s="142"/>
      <c r="X202" s="142"/>
      <c r="Y202" s="142"/>
      <c r="Z202" s="142"/>
      <c r="AA202" s="142"/>
      <c r="AB202" s="142" t="s">
        <v>791</v>
      </c>
      <c r="AC202" s="142"/>
      <c r="AD202" s="142"/>
      <c r="AE202" s="142"/>
      <c r="AF202" s="142"/>
      <c r="AG202" s="142"/>
      <c r="AH202" s="142"/>
      <c r="AI202" s="142"/>
      <c r="AJ202" s="142"/>
      <c r="AK202" s="142"/>
      <c r="AL202" s="142"/>
      <c r="AM202" s="142"/>
      <c r="AN202" s="142"/>
      <c r="AO202" s="142"/>
      <c r="AP202" s="143"/>
    </row>
    <row r="203" spans="1:42" ht="36" customHeight="1" x14ac:dyDescent="0.15">
      <c r="B203" s="597" t="s">
        <v>874</v>
      </c>
      <c r="C203" s="519"/>
      <c r="D203" s="519"/>
      <c r="E203" s="519"/>
      <c r="F203" s="519"/>
      <c r="G203" s="519"/>
      <c r="H203" s="519"/>
      <c r="I203" s="519"/>
      <c r="J203" s="519"/>
      <c r="K203" s="519"/>
      <c r="L203" s="519"/>
      <c r="M203" s="519"/>
      <c r="N203" s="519"/>
      <c r="O203" s="519"/>
      <c r="P203" s="519"/>
      <c r="Q203" s="519"/>
      <c r="R203" s="519"/>
      <c r="S203" s="519"/>
      <c r="T203" s="176"/>
      <c r="U203" s="163"/>
      <c r="V203" s="163" t="s">
        <v>195</v>
      </c>
      <c r="W203" s="163"/>
      <c r="X203" s="163"/>
      <c r="Y203" s="163"/>
      <c r="Z203" s="163"/>
      <c r="AA203" s="163"/>
      <c r="AB203" s="163" t="s">
        <v>792</v>
      </c>
      <c r="AC203" s="163"/>
      <c r="AD203" s="163"/>
      <c r="AE203" s="163"/>
      <c r="AF203" s="163"/>
      <c r="AG203" s="163"/>
      <c r="AH203" s="163"/>
      <c r="AI203" s="163"/>
      <c r="AJ203" s="163"/>
      <c r="AK203" s="163"/>
      <c r="AL203" s="163"/>
      <c r="AM203" s="163"/>
      <c r="AN203" s="163"/>
      <c r="AO203" s="163"/>
      <c r="AP203" s="164"/>
    </row>
    <row r="204" spans="1:42" ht="36" customHeight="1" x14ac:dyDescent="0.15">
      <c r="B204" s="597" t="s">
        <v>875</v>
      </c>
      <c r="C204" s="519"/>
      <c r="D204" s="519"/>
      <c r="E204" s="519"/>
      <c r="F204" s="519"/>
      <c r="G204" s="519"/>
      <c r="H204" s="519"/>
      <c r="I204" s="519"/>
      <c r="J204" s="519"/>
      <c r="K204" s="519"/>
      <c r="L204" s="519"/>
      <c r="M204" s="519"/>
      <c r="N204" s="519"/>
      <c r="O204" s="519"/>
      <c r="P204" s="519"/>
      <c r="Q204" s="519"/>
      <c r="R204" s="519"/>
      <c r="S204" s="519"/>
      <c r="T204" s="176"/>
      <c r="U204" s="163"/>
      <c r="V204" s="163" t="s">
        <v>793</v>
      </c>
      <c r="W204" s="163"/>
      <c r="X204" s="163"/>
      <c r="Y204" s="163"/>
      <c r="Z204" s="163"/>
      <c r="AA204" s="163"/>
      <c r="AB204" s="163" t="s">
        <v>794</v>
      </c>
      <c r="AC204" s="163"/>
      <c r="AD204" s="163"/>
      <c r="AE204" s="163"/>
      <c r="AF204" s="163"/>
      <c r="AG204" s="163"/>
      <c r="AH204" s="163" t="s">
        <v>795</v>
      </c>
      <c r="AI204" s="163"/>
      <c r="AJ204" s="163"/>
      <c r="AK204" s="163"/>
      <c r="AL204" s="163"/>
      <c r="AM204" s="163"/>
      <c r="AN204" s="163"/>
      <c r="AO204" s="163"/>
      <c r="AP204" s="164"/>
    </row>
    <row r="205" spans="1:42" ht="19.899999999999999" customHeight="1" x14ac:dyDescent="0.15">
      <c r="B205" s="249" t="s">
        <v>796</v>
      </c>
      <c r="C205" s="250"/>
      <c r="D205" s="250"/>
      <c r="E205" s="250"/>
      <c r="F205" s="250"/>
      <c r="G205" s="250"/>
      <c r="H205" s="250"/>
      <c r="I205" s="250"/>
      <c r="J205" s="250"/>
      <c r="K205" s="250"/>
      <c r="L205" s="250"/>
      <c r="M205" s="250"/>
      <c r="N205" s="250"/>
      <c r="O205" s="250"/>
      <c r="P205" s="250"/>
      <c r="Q205" s="250"/>
      <c r="R205" s="250"/>
      <c r="S205" s="250"/>
      <c r="T205" s="250"/>
      <c r="U205" s="250"/>
      <c r="V205" s="250"/>
      <c r="W205" s="250"/>
      <c r="X205" s="250"/>
      <c r="Y205" s="250"/>
      <c r="Z205" s="250"/>
      <c r="AA205" s="250"/>
      <c r="AB205" s="250"/>
      <c r="AC205" s="250"/>
      <c r="AD205" s="250"/>
      <c r="AE205" s="250"/>
      <c r="AF205" s="250"/>
      <c r="AG205" s="250"/>
      <c r="AH205" s="250"/>
      <c r="AI205" s="250"/>
      <c r="AJ205" s="250"/>
      <c r="AK205" s="250"/>
      <c r="AL205" s="250"/>
      <c r="AM205" s="250"/>
      <c r="AN205" s="250"/>
      <c r="AO205" s="250"/>
      <c r="AP205" s="115"/>
    </row>
    <row r="206" spans="1:42" ht="19.899999999999999" customHeight="1" x14ac:dyDescent="0.15">
      <c r="B206" s="598" t="s">
        <v>877</v>
      </c>
      <c r="C206" s="599"/>
      <c r="D206" s="599"/>
      <c r="E206" s="599"/>
      <c r="F206" s="599"/>
      <c r="G206" s="599"/>
      <c r="H206" s="599"/>
      <c r="I206" s="599"/>
      <c r="J206" s="599"/>
      <c r="K206" s="599"/>
      <c r="L206" s="599"/>
      <c r="M206" s="599"/>
      <c r="N206" s="599"/>
      <c r="O206" s="599"/>
      <c r="P206" s="599"/>
      <c r="Q206" s="599"/>
      <c r="R206" s="599"/>
      <c r="S206" s="600"/>
      <c r="T206" s="242"/>
      <c r="U206" s="251"/>
      <c r="V206" s="251" t="s">
        <v>878</v>
      </c>
      <c r="W206" s="251"/>
      <c r="X206" s="251"/>
      <c r="Y206" s="251"/>
      <c r="Z206" s="251"/>
      <c r="AA206" s="251"/>
      <c r="AB206" s="251"/>
      <c r="AC206" s="251"/>
      <c r="AD206" s="251"/>
      <c r="AE206" s="251"/>
      <c r="AF206" s="251"/>
      <c r="AG206" s="251"/>
      <c r="AH206" s="251"/>
      <c r="AI206" s="251"/>
      <c r="AJ206" s="251"/>
      <c r="AK206" s="251"/>
      <c r="AL206" s="251"/>
      <c r="AM206" s="251"/>
      <c r="AN206" s="251"/>
      <c r="AO206" s="251"/>
      <c r="AP206" s="252"/>
    </row>
    <row r="207" spans="1:42" ht="19.899999999999999" customHeight="1" x14ac:dyDescent="0.15">
      <c r="B207" s="601"/>
      <c r="C207" s="602"/>
      <c r="D207" s="602"/>
      <c r="E207" s="602"/>
      <c r="F207" s="602"/>
      <c r="G207" s="602"/>
      <c r="H207" s="602"/>
      <c r="I207" s="602"/>
      <c r="J207" s="602"/>
      <c r="K207" s="602"/>
      <c r="L207" s="602"/>
      <c r="M207" s="602"/>
      <c r="N207" s="602"/>
      <c r="O207" s="602"/>
      <c r="P207" s="602"/>
      <c r="Q207" s="602"/>
      <c r="R207" s="602"/>
      <c r="S207" s="603"/>
      <c r="T207" s="253"/>
      <c r="U207" s="274"/>
      <c r="V207" s="274" t="s">
        <v>896</v>
      </c>
      <c r="W207" s="274"/>
      <c r="X207" s="274"/>
      <c r="Y207" s="274"/>
      <c r="Z207" s="274"/>
      <c r="AA207" s="274"/>
      <c r="AB207" s="274"/>
      <c r="AC207" s="274"/>
      <c r="AD207" s="274"/>
      <c r="AE207" s="274"/>
      <c r="AF207" s="274"/>
      <c r="AG207" s="274"/>
      <c r="AH207" s="274"/>
      <c r="AI207" s="274"/>
      <c r="AJ207" s="274"/>
      <c r="AK207" s="274"/>
      <c r="AL207" s="274"/>
      <c r="AM207" s="274"/>
      <c r="AN207" s="274"/>
      <c r="AO207" s="274"/>
      <c r="AP207" s="254"/>
    </row>
    <row r="208" spans="1:42" ht="19.899999999999999" customHeight="1" x14ac:dyDescent="0.15">
      <c r="B208" s="601"/>
      <c r="C208" s="602"/>
      <c r="D208" s="602"/>
      <c r="E208" s="602"/>
      <c r="F208" s="602"/>
      <c r="G208" s="602"/>
      <c r="H208" s="602"/>
      <c r="I208" s="602"/>
      <c r="J208" s="602"/>
      <c r="K208" s="602"/>
      <c r="L208" s="602"/>
      <c r="M208" s="602"/>
      <c r="N208" s="602"/>
      <c r="O208" s="602"/>
      <c r="P208" s="602"/>
      <c r="Q208" s="602"/>
      <c r="R208" s="602"/>
      <c r="S208" s="603"/>
      <c r="T208" s="253"/>
      <c r="U208" s="274"/>
      <c r="V208" s="274" t="s">
        <v>879</v>
      </c>
      <c r="W208" s="274"/>
      <c r="X208" s="274"/>
      <c r="Y208" s="274"/>
      <c r="Z208" s="274"/>
      <c r="AA208" s="274"/>
      <c r="AB208" s="274"/>
      <c r="AC208" s="274"/>
      <c r="AD208" s="274"/>
      <c r="AE208" s="274"/>
      <c r="AF208" s="274"/>
      <c r="AG208" s="274"/>
      <c r="AH208" s="274"/>
      <c r="AI208" s="274"/>
      <c r="AJ208" s="274"/>
      <c r="AK208" s="274"/>
      <c r="AL208" s="274"/>
      <c r="AM208" s="274"/>
      <c r="AN208" s="274"/>
      <c r="AO208" s="274"/>
      <c r="AP208" s="254"/>
    </row>
    <row r="209" spans="1:42" ht="45" customHeight="1" x14ac:dyDescent="0.15">
      <c r="B209" s="597" t="s">
        <v>797</v>
      </c>
      <c r="C209" s="519"/>
      <c r="D209" s="519"/>
      <c r="E209" s="519"/>
      <c r="F209" s="519"/>
      <c r="G209" s="519"/>
      <c r="H209" s="519"/>
      <c r="I209" s="519"/>
      <c r="J209" s="519"/>
      <c r="K209" s="519"/>
      <c r="L209" s="519"/>
      <c r="M209" s="519"/>
      <c r="N209" s="519"/>
      <c r="O209" s="519"/>
      <c r="P209" s="519"/>
      <c r="Q209" s="519"/>
      <c r="R209" s="519"/>
      <c r="S209" s="519"/>
      <c r="T209" s="515"/>
      <c r="U209" s="516"/>
      <c r="V209" s="516"/>
      <c r="W209" s="516"/>
      <c r="X209" s="516"/>
      <c r="Y209" s="516"/>
      <c r="Z209" s="516"/>
      <c r="AA209" s="516"/>
      <c r="AB209" s="516"/>
      <c r="AC209" s="516"/>
      <c r="AD209" s="516"/>
      <c r="AE209" s="516"/>
      <c r="AF209" s="516"/>
      <c r="AG209" s="516"/>
      <c r="AH209" s="516"/>
      <c r="AI209" s="516"/>
      <c r="AJ209" s="516"/>
      <c r="AK209" s="516"/>
      <c r="AL209" s="516"/>
      <c r="AM209" s="517"/>
      <c r="AN209" s="518" t="s">
        <v>190</v>
      </c>
      <c r="AO209" s="519"/>
      <c r="AP209" s="520"/>
    </row>
    <row r="210" spans="1:42" ht="40.15" customHeight="1" x14ac:dyDescent="0.15">
      <c r="B210" s="344" t="s">
        <v>881</v>
      </c>
      <c r="C210" s="293"/>
      <c r="D210" s="293"/>
      <c r="E210" s="293"/>
      <c r="F210" s="293"/>
      <c r="G210" s="293"/>
      <c r="H210" s="293"/>
      <c r="I210" s="293"/>
      <c r="J210" s="547" t="s">
        <v>882</v>
      </c>
      <c r="K210" s="549"/>
      <c r="L210" s="549"/>
      <c r="M210" s="549"/>
      <c r="N210" s="549"/>
      <c r="O210" s="549"/>
      <c r="P210" s="549"/>
      <c r="Q210" s="549"/>
      <c r="R210" s="549"/>
      <c r="S210" s="550"/>
      <c r="T210" s="515"/>
      <c r="U210" s="516"/>
      <c r="V210" s="516"/>
      <c r="W210" s="516"/>
      <c r="X210" s="516"/>
      <c r="Y210" s="516"/>
      <c r="Z210" s="516"/>
      <c r="AA210" s="516"/>
      <c r="AB210" s="516"/>
      <c r="AC210" s="516"/>
      <c r="AD210" s="516"/>
      <c r="AE210" s="516"/>
      <c r="AF210" s="516"/>
      <c r="AG210" s="516"/>
      <c r="AH210" s="516"/>
      <c r="AI210" s="516"/>
      <c r="AJ210" s="516"/>
      <c r="AK210" s="516"/>
      <c r="AL210" s="516"/>
      <c r="AM210" s="517"/>
      <c r="AN210" s="518" t="s">
        <v>190</v>
      </c>
      <c r="AO210" s="519"/>
      <c r="AP210" s="520"/>
    </row>
    <row r="211" spans="1:42" ht="40.15" customHeight="1" x14ac:dyDescent="0.15">
      <c r="B211" s="341"/>
      <c r="C211" s="299"/>
      <c r="D211" s="299"/>
      <c r="E211" s="299"/>
      <c r="F211" s="299"/>
      <c r="G211" s="299"/>
      <c r="H211" s="299"/>
      <c r="I211" s="299"/>
      <c r="J211" s="547" t="s">
        <v>880</v>
      </c>
      <c r="K211" s="519"/>
      <c r="L211" s="519"/>
      <c r="M211" s="519"/>
      <c r="N211" s="519"/>
      <c r="O211" s="519"/>
      <c r="P211" s="519"/>
      <c r="Q211" s="519"/>
      <c r="R211" s="519"/>
      <c r="S211" s="548"/>
      <c r="T211" s="515"/>
      <c r="U211" s="516"/>
      <c r="V211" s="516"/>
      <c r="W211" s="516"/>
      <c r="X211" s="516"/>
      <c r="Y211" s="516"/>
      <c r="Z211" s="516"/>
      <c r="AA211" s="516"/>
      <c r="AB211" s="516"/>
      <c r="AC211" s="516"/>
      <c r="AD211" s="516"/>
      <c r="AE211" s="516"/>
      <c r="AF211" s="516"/>
      <c r="AG211" s="516"/>
      <c r="AH211" s="516"/>
      <c r="AI211" s="516"/>
      <c r="AJ211" s="516"/>
      <c r="AK211" s="516"/>
      <c r="AL211" s="516"/>
      <c r="AM211" s="517"/>
      <c r="AN211" s="518" t="s">
        <v>190</v>
      </c>
      <c r="AO211" s="519"/>
      <c r="AP211" s="520"/>
    </row>
    <row r="212" spans="1:42" ht="36" customHeight="1" x14ac:dyDescent="0.15">
      <c r="B212" s="604" t="s">
        <v>883</v>
      </c>
      <c r="C212" s="519"/>
      <c r="D212" s="519"/>
      <c r="E212" s="519"/>
      <c r="F212" s="519"/>
      <c r="G212" s="519"/>
      <c r="H212" s="519"/>
      <c r="I212" s="519"/>
      <c r="J212" s="519"/>
      <c r="K212" s="519"/>
      <c r="L212" s="519"/>
      <c r="M212" s="519"/>
      <c r="N212" s="519"/>
      <c r="O212" s="519"/>
      <c r="P212" s="519"/>
      <c r="Q212" s="519"/>
      <c r="R212" s="519"/>
      <c r="S212" s="548"/>
      <c r="T212" s="176"/>
      <c r="U212" s="163"/>
      <c r="V212" s="163" t="s">
        <v>884</v>
      </c>
      <c r="W212" s="163"/>
      <c r="X212" s="163"/>
      <c r="Y212" s="163"/>
      <c r="Z212" s="163"/>
      <c r="AA212" s="163"/>
      <c r="AB212" s="163"/>
      <c r="AC212" s="163" t="s">
        <v>885</v>
      </c>
      <c r="AD212" s="163"/>
      <c r="AE212" s="163"/>
      <c r="AF212" s="163"/>
      <c r="AG212" s="163"/>
      <c r="AH212" s="163"/>
      <c r="AI212" s="163"/>
      <c r="AJ212" s="163"/>
      <c r="AK212" s="163"/>
      <c r="AL212" s="163"/>
      <c r="AM212" s="163"/>
      <c r="AN212" s="163"/>
      <c r="AO212" s="163"/>
      <c r="AP212" s="164"/>
    </row>
    <row r="213" spans="1:42" ht="19.899999999999999" customHeight="1" x14ac:dyDescent="0.15">
      <c r="B213" s="344" t="s">
        <v>895</v>
      </c>
      <c r="C213" s="293"/>
      <c r="D213" s="293"/>
      <c r="E213" s="293"/>
      <c r="F213" s="293"/>
      <c r="G213" s="293"/>
      <c r="H213" s="293"/>
      <c r="I213" s="293"/>
      <c r="J213" s="293"/>
      <c r="K213" s="293"/>
      <c r="L213" s="293"/>
      <c r="M213" s="293"/>
      <c r="N213" s="293"/>
      <c r="O213" s="293"/>
      <c r="P213" s="293"/>
      <c r="Q213" s="293"/>
      <c r="R213" s="293"/>
      <c r="S213" s="294"/>
      <c r="T213" s="34"/>
      <c r="U213" s="5"/>
      <c r="V213" s="5" t="s">
        <v>892</v>
      </c>
      <c r="W213" s="5"/>
      <c r="X213" s="5"/>
      <c r="Y213" s="5"/>
      <c r="Z213" s="5"/>
      <c r="AA213" s="5"/>
      <c r="AB213" s="5"/>
      <c r="AC213" s="5"/>
      <c r="AD213" s="5"/>
      <c r="AE213" s="5"/>
      <c r="AF213" s="5"/>
      <c r="AG213" s="5"/>
      <c r="AH213" s="5"/>
      <c r="AI213" s="5"/>
      <c r="AJ213" s="5"/>
      <c r="AK213" s="5"/>
      <c r="AL213" s="5"/>
      <c r="AM213" s="5"/>
      <c r="AN213" s="5"/>
      <c r="AO213" s="5"/>
      <c r="AP213" s="6"/>
    </row>
    <row r="214" spans="1:42" ht="18" customHeight="1" x14ac:dyDescent="0.15">
      <c r="B214" s="345"/>
      <c r="C214" s="296"/>
      <c r="D214" s="296"/>
      <c r="E214" s="296"/>
      <c r="F214" s="296"/>
      <c r="G214" s="296"/>
      <c r="H214" s="296"/>
      <c r="I214" s="296"/>
      <c r="J214" s="296"/>
      <c r="K214" s="296"/>
      <c r="L214" s="296"/>
      <c r="M214" s="296"/>
      <c r="N214" s="296"/>
      <c r="O214" s="296"/>
      <c r="P214" s="296"/>
      <c r="Q214" s="296"/>
      <c r="R214" s="296"/>
      <c r="S214" s="297"/>
      <c r="T214" s="27"/>
      <c r="U214" s="28"/>
      <c r="V214" s="273" t="s">
        <v>893</v>
      </c>
      <c r="W214" s="28"/>
      <c r="X214" s="28"/>
      <c r="Y214" s="28"/>
      <c r="Z214" s="28"/>
      <c r="AA214" s="28"/>
      <c r="AB214" s="28"/>
      <c r="AC214" s="28"/>
      <c r="AD214" s="28"/>
      <c r="AE214" s="28"/>
      <c r="AF214" s="28"/>
      <c r="AG214" s="28"/>
      <c r="AH214" s="28"/>
      <c r="AI214" s="28"/>
      <c r="AJ214" s="28"/>
      <c r="AK214" s="28"/>
      <c r="AL214" s="28"/>
      <c r="AM214" s="28"/>
      <c r="AN214" s="28"/>
      <c r="AO214" s="28"/>
      <c r="AP214" s="29"/>
    </row>
    <row r="215" spans="1:42" ht="19.899999999999999" customHeight="1" x14ac:dyDescent="0.15">
      <c r="B215" s="345"/>
      <c r="C215" s="296"/>
      <c r="D215" s="296"/>
      <c r="E215" s="296"/>
      <c r="F215" s="296"/>
      <c r="G215" s="296"/>
      <c r="H215" s="296"/>
      <c r="I215" s="296"/>
      <c r="J215" s="296"/>
      <c r="K215" s="296"/>
      <c r="L215" s="296"/>
      <c r="M215" s="296"/>
      <c r="N215" s="296"/>
      <c r="O215" s="296"/>
      <c r="P215" s="296"/>
      <c r="Q215" s="296"/>
      <c r="R215" s="296"/>
      <c r="S215" s="297"/>
      <c r="T215" s="27"/>
      <c r="U215" s="28"/>
      <c r="V215" s="28" t="s">
        <v>894</v>
      </c>
      <c r="W215" s="28"/>
      <c r="X215" s="28"/>
      <c r="Y215" s="28"/>
      <c r="Z215" s="28"/>
      <c r="AA215" s="28"/>
      <c r="AB215" s="28"/>
      <c r="AC215" s="28"/>
      <c r="AD215" s="28"/>
      <c r="AE215" s="28"/>
      <c r="AF215" s="28"/>
      <c r="AG215" s="28"/>
      <c r="AH215" s="28"/>
      <c r="AI215" s="28"/>
      <c r="AJ215" s="28"/>
      <c r="AK215" s="28"/>
      <c r="AL215" s="28"/>
      <c r="AM215" s="28"/>
      <c r="AN215" s="28"/>
      <c r="AO215" s="28"/>
      <c r="AP215" s="29"/>
    </row>
    <row r="216" spans="1:42" ht="19.899999999999999" customHeight="1" x14ac:dyDescent="0.15">
      <c r="B216" s="345"/>
      <c r="C216" s="296"/>
      <c r="D216" s="296"/>
      <c r="E216" s="296"/>
      <c r="F216" s="296"/>
      <c r="G216" s="296"/>
      <c r="H216" s="296"/>
      <c r="I216" s="296"/>
      <c r="J216" s="296"/>
      <c r="K216" s="296"/>
      <c r="L216" s="296"/>
      <c r="M216" s="296"/>
      <c r="N216" s="296"/>
      <c r="O216" s="296"/>
      <c r="P216" s="296"/>
      <c r="Q216" s="296"/>
      <c r="R216" s="296"/>
      <c r="S216" s="297"/>
      <c r="T216" s="27"/>
      <c r="U216" s="28"/>
      <c r="V216" s="28" t="s">
        <v>40</v>
      </c>
      <c r="W216" s="28"/>
      <c r="X216" s="28"/>
      <c r="Y216" s="28"/>
      <c r="Z216" s="28"/>
      <c r="AA216" s="28"/>
      <c r="AB216" s="28"/>
      <c r="AC216" s="28"/>
      <c r="AD216" s="28"/>
      <c r="AE216" s="28"/>
      <c r="AF216" s="28"/>
      <c r="AG216" s="28"/>
      <c r="AH216" s="28"/>
      <c r="AI216" s="28"/>
      <c r="AJ216" s="28"/>
      <c r="AK216" s="28"/>
      <c r="AL216" s="28"/>
      <c r="AM216" s="28"/>
      <c r="AN216" s="28"/>
      <c r="AO216" s="28"/>
      <c r="AP216" s="29"/>
    </row>
    <row r="217" spans="1:42" ht="18" customHeight="1" x14ac:dyDescent="0.15">
      <c r="B217" s="345"/>
      <c r="C217" s="296"/>
      <c r="D217" s="296"/>
      <c r="E217" s="296"/>
      <c r="F217" s="296"/>
      <c r="G217" s="296"/>
      <c r="H217" s="296"/>
      <c r="I217" s="296"/>
      <c r="J217" s="296"/>
      <c r="K217" s="296"/>
      <c r="L217" s="296"/>
      <c r="M217" s="296"/>
      <c r="N217" s="296"/>
      <c r="O217" s="296"/>
      <c r="P217" s="296"/>
      <c r="Q217" s="296"/>
      <c r="R217" s="296"/>
      <c r="S217" s="297"/>
      <c r="T217" s="27"/>
      <c r="U217" s="28"/>
      <c r="V217" s="560"/>
      <c r="W217" s="605"/>
      <c r="X217" s="605"/>
      <c r="Y217" s="605"/>
      <c r="Z217" s="605"/>
      <c r="AA217" s="605"/>
      <c r="AB217" s="605"/>
      <c r="AC217" s="605"/>
      <c r="AD217" s="605"/>
      <c r="AE217" s="605"/>
      <c r="AF217" s="605"/>
      <c r="AG217" s="605"/>
      <c r="AH217" s="605"/>
      <c r="AI217" s="605"/>
      <c r="AJ217" s="605"/>
      <c r="AK217" s="605"/>
      <c r="AL217" s="605"/>
      <c r="AM217" s="605"/>
      <c r="AN217" s="605"/>
      <c r="AO217" s="606"/>
      <c r="AP217" s="29"/>
    </row>
    <row r="218" spans="1:42" ht="18" customHeight="1" x14ac:dyDescent="0.15">
      <c r="B218" s="345"/>
      <c r="C218" s="296"/>
      <c r="D218" s="296"/>
      <c r="E218" s="296"/>
      <c r="F218" s="296"/>
      <c r="G218" s="296"/>
      <c r="H218" s="296"/>
      <c r="I218" s="296"/>
      <c r="J218" s="296"/>
      <c r="K218" s="296"/>
      <c r="L218" s="296"/>
      <c r="M218" s="296"/>
      <c r="N218" s="296"/>
      <c r="O218" s="296"/>
      <c r="P218" s="296"/>
      <c r="Q218" s="296"/>
      <c r="R218" s="296"/>
      <c r="S218" s="297"/>
      <c r="T218" s="27"/>
      <c r="U218" s="28"/>
      <c r="V218" s="607"/>
      <c r="W218" s="608"/>
      <c r="X218" s="608"/>
      <c r="Y218" s="608"/>
      <c r="Z218" s="608"/>
      <c r="AA218" s="608"/>
      <c r="AB218" s="608"/>
      <c r="AC218" s="608"/>
      <c r="AD218" s="608"/>
      <c r="AE218" s="608"/>
      <c r="AF218" s="608"/>
      <c r="AG218" s="608"/>
      <c r="AH218" s="608"/>
      <c r="AI218" s="608"/>
      <c r="AJ218" s="608"/>
      <c r="AK218" s="608"/>
      <c r="AL218" s="608"/>
      <c r="AM218" s="608"/>
      <c r="AN218" s="608"/>
      <c r="AO218" s="609"/>
      <c r="AP218" s="29"/>
    </row>
    <row r="219" spans="1:42" ht="7.9" customHeight="1" thickBot="1" x14ac:dyDescent="0.2">
      <c r="B219" s="404"/>
      <c r="C219" s="405"/>
      <c r="D219" s="405"/>
      <c r="E219" s="405"/>
      <c r="F219" s="405"/>
      <c r="G219" s="405"/>
      <c r="H219" s="405"/>
      <c r="I219" s="405"/>
      <c r="J219" s="405"/>
      <c r="K219" s="405"/>
      <c r="L219" s="405"/>
      <c r="M219" s="405"/>
      <c r="N219" s="405"/>
      <c r="O219" s="405"/>
      <c r="P219" s="405"/>
      <c r="Q219" s="405"/>
      <c r="R219" s="405"/>
      <c r="S219" s="406"/>
      <c r="T219" s="248"/>
      <c r="U219" s="146"/>
      <c r="V219" s="146"/>
      <c r="W219" s="146"/>
      <c r="X219" s="146"/>
      <c r="Y219" s="146"/>
      <c r="Z219" s="146"/>
      <c r="AA219" s="146"/>
      <c r="AB219" s="146"/>
      <c r="AC219" s="146"/>
      <c r="AD219" s="146"/>
      <c r="AE219" s="146"/>
      <c r="AF219" s="146"/>
      <c r="AG219" s="146"/>
      <c r="AH219" s="146"/>
      <c r="AI219" s="146"/>
      <c r="AJ219" s="146"/>
      <c r="AK219" s="146"/>
      <c r="AL219" s="146"/>
      <c r="AM219" s="146"/>
      <c r="AN219" s="146"/>
      <c r="AO219" s="146"/>
      <c r="AP219" s="147"/>
    </row>
    <row r="220" spans="1:42" ht="18" customHeight="1" x14ac:dyDescent="0.15">
      <c r="B220" s="255" t="s">
        <v>224</v>
      </c>
    </row>
    <row r="221" spans="1:42" ht="18" customHeight="1" x14ac:dyDescent="0.15">
      <c r="B221" s="256" t="s">
        <v>897</v>
      </c>
    </row>
    <row r="222" spans="1:42" ht="18" customHeight="1" x14ac:dyDescent="0.15">
      <c r="B222" t="s">
        <v>898</v>
      </c>
    </row>
    <row r="223" spans="1:42" ht="18" customHeight="1" x14ac:dyDescent="0.15"/>
    <row r="224" spans="1:42" ht="18" customHeight="1" thickBot="1" x14ac:dyDescent="0.2">
      <c r="A224" t="s">
        <v>521</v>
      </c>
    </row>
    <row r="225" spans="2:42" ht="18" customHeight="1" x14ac:dyDescent="0.15">
      <c r="B225" s="538"/>
      <c r="C225" s="539"/>
      <c r="D225" s="539"/>
      <c r="E225" s="539"/>
      <c r="F225" s="539"/>
      <c r="G225" s="539"/>
      <c r="H225" s="539"/>
      <c r="I225" s="539"/>
      <c r="J225" s="539"/>
      <c r="K225" s="539"/>
      <c r="L225" s="539"/>
      <c r="M225" s="539"/>
      <c r="N225" s="539"/>
      <c r="O225" s="539"/>
      <c r="P225" s="539"/>
      <c r="Q225" s="539"/>
      <c r="R225" s="539"/>
      <c r="S225" s="539"/>
      <c r="T225" s="539"/>
      <c r="U225" s="539"/>
      <c r="V225" s="539"/>
      <c r="W225" s="539"/>
      <c r="X225" s="539"/>
      <c r="Y225" s="539"/>
      <c r="Z225" s="539"/>
      <c r="AA225" s="539"/>
      <c r="AB225" s="539"/>
      <c r="AC225" s="539"/>
      <c r="AD225" s="539"/>
      <c r="AE225" s="539"/>
      <c r="AF225" s="539"/>
      <c r="AG225" s="539"/>
      <c r="AH225" s="539"/>
      <c r="AI225" s="539"/>
      <c r="AJ225" s="539"/>
      <c r="AK225" s="539"/>
      <c r="AL225" s="539"/>
      <c r="AM225" s="539"/>
      <c r="AN225" s="539"/>
      <c r="AO225" s="539"/>
      <c r="AP225" s="540"/>
    </row>
    <row r="226" spans="2:42" ht="18" customHeight="1" x14ac:dyDescent="0.15">
      <c r="B226" s="541"/>
      <c r="C226" s="542"/>
      <c r="D226" s="542"/>
      <c r="E226" s="542"/>
      <c r="F226" s="542"/>
      <c r="G226" s="542"/>
      <c r="H226" s="542"/>
      <c r="I226" s="542"/>
      <c r="J226" s="542"/>
      <c r="K226" s="542"/>
      <c r="L226" s="542"/>
      <c r="M226" s="542"/>
      <c r="N226" s="542"/>
      <c r="O226" s="542"/>
      <c r="P226" s="542"/>
      <c r="Q226" s="542"/>
      <c r="R226" s="542"/>
      <c r="S226" s="542"/>
      <c r="T226" s="542"/>
      <c r="U226" s="542"/>
      <c r="V226" s="542"/>
      <c r="W226" s="542"/>
      <c r="X226" s="542"/>
      <c r="Y226" s="542"/>
      <c r="Z226" s="542"/>
      <c r="AA226" s="542"/>
      <c r="AB226" s="542"/>
      <c r="AC226" s="542"/>
      <c r="AD226" s="542"/>
      <c r="AE226" s="542"/>
      <c r="AF226" s="542"/>
      <c r="AG226" s="542"/>
      <c r="AH226" s="542"/>
      <c r="AI226" s="542"/>
      <c r="AJ226" s="542"/>
      <c r="AK226" s="542"/>
      <c r="AL226" s="542"/>
      <c r="AM226" s="542"/>
      <c r="AN226" s="542"/>
      <c r="AO226" s="542"/>
      <c r="AP226" s="543"/>
    </row>
    <row r="227" spans="2:42" ht="18" customHeight="1" x14ac:dyDescent="0.15">
      <c r="B227" s="541"/>
      <c r="C227" s="542"/>
      <c r="D227" s="542"/>
      <c r="E227" s="542"/>
      <c r="F227" s="542"/>
      <c r="G227" s="542"/>
      <c r="H227" s="542"/>
      <c r="I227" s="542"/>
      <c r="J227" s="542"/>
      <c r="K227" s="542"/>
      <c r="L227" s="542"/>
      <c r="M227" s="542"/>
      <c r="N227" s="542"/>
      <c r="O227" s="542"/>
      <c r="P227" s="542"/>
      <c r="Q227" s="542"/>
      <c r="R227" s="542"/>
      <c r="S227" s="542"/>
      <c r="T227" s="542"/>
      <c r="U227" s="542"/>
      <c r="V227" s="542"/>
      <c r="W227" s="542"/>
      <c r="X227" s="542"/>
      <c r="Y227" s="542"/>
      <c r="Z227" s="542"/>
      <c r="AA227" s="542"/>
      <c r="AB227" s="542"/>
      <c r="AC227" s="542"/>
      <c r="AD227" s="542"/>
      <c r="AE227" s="542"/>
      <c r="AF227" s="542"/>
      <c r="AG227" s="542"/>
      <c r="AH227" s="542"/>
      <c r="AI227" s="542"/>
      <c r="AJ227" s="542"/>
      <c r="AK227" s="542"/>
      <c r="AL227" s="542"/>
      <c r="AM227" s="542"/>
      <c r="AN227" s="542"/>
      <c r="AO227" s="542"/>
      <c r="AP227" s="543"/>
    </row>
    <row r="228" spans="2:42" ht="18" customHeight="1" x14ac:dyDescent="0.15">
      <c r="B228" s="541"/>
      <c r="C228" s="542"/>
      <c r="D228" s="542"/>
      <c r="E228" s="542"/>
      <c r="F228" s="542"/>
      <c r="G228" s="542"/>
      <c r="H228" s="542"/>
      <c r="I228" s="542"/>
      <c r="J228" s="542"/>
      <c r="K228" s="542"/>
      <c r="L228" s="542"/>
      <c r="M228" s="542"/>
      <c r="N228" s="542"/>
      <c r="O228" s="542"/>
      <c r="P228" s="542"/>
      <c r="Q228" s="542"/>
      <c r="R228" s="542"/>
      <c r="S228" s="542"/>
      <c r="T228" s="542"/>
      <c r="U228" s="542"/>
      <c r="V228" s="542"/>
      <c r="W228" s="542"/>
      <c r="X228" s="542"/>
      <c r="Y228" s="542"/>
      <c r="Z228" s="542"/>
      <c r="AA228" s="542"/>
      <c r="AB228" s="542"/>
      <c r="AC228" s="542"/>
      <c r="AD228" s="542"/>
      <c r="AE228" s="542"/>
      <c r="AF228" s="542"/>
      <c r="AG228" s="542"/>
      <c r="AH228" s="542"/>
      <c r="AI228" s="542"/>
      <c r="AJ228" s="542"/>
      <c r="AK228" s="542"/>
      <c r="AL228" s="542"/>
      <c r="AM228" s="542"/>
      <c r="AN228" s="542"/>
      <c r="AO228" s="542"/>
      <c r="AP228" s="543"/>
    </row>
    <row r="229" spans="2:42" ht="18" customHeight="1" x14ac:dyDescent="0.15">
      <c r="B229" s="541"/>
      <c r="C229" s="542"/>
      <c r="D229" s="542"/>
      <c r="E229" s="542"/>
      <c r="F229" s="542"/>
      <c r="G229" s="542"/>
      <c r="H229" s="542"/>
      <c r="I229" s="542"/>
      <c r="J229" s="542"/>
      <c r="K229" s="542"/>
      <c r="L229" s="542"/>
      <c r="M229" s="542"/>
      <c r="N229" s="542"/>
      <c r="O229" s="542"/>
      <c r="P229" s="542"/>
      <c r="Q229" s="542"/>
      <c r="R229" s="542"/>
      <c r="S229" s="542"/>
      <c r="T229" s="542"/>
      <c r="U229" s="542"/>
      <c r="V229" s="542"/>
      <c r="W229" s="542"/>
      <c r="X229" s="542"/>
      <c r="Y229" s="542"/>
      <c r="Z229" s="542"/>
      <c r="AA229" s="542"/>
      <c r="AB229" s="542"/>
      <c r="AC229" s="542"/>
      <c r="AD229" s="542"/>
      <c r="AE229" s="542"/>
      <c r="AF229" s="542"/>
      <c r="AG229" s="542"/>
      <c r="AH229" s="542"/>
      <c r="AI229" s="542"/>
      <c r="AJ229" s="542"/>
      <c r="AK229" s="542"/>
      <c r="AL229" s="542"/>
      <c r="AM229" s="542"/>
      <c r="AN229" s="542"/>
      <c r="AO229" s="542"/>
      <c r="AP229" s="543"/>
    </row>
    <row r="230" spans="2:42" ht="18" customHeight="1" x14ac:dyDescent="0.15">
      <c r="B230" s="541"/>
      <c r="C230" s="542"/>
      <c r="D230" s="542"/>
      <c r="E230" s="542"/>
      <c r="F230" s="542"/>
      <c r="G230" s="542"/>
      <c r="H230" s="542"/>
      <c r="I230" s="542"/>
      <c r="J230" s="542"/>
      <c r="K230" s="542"/>
      <c r="L230" s="542"/>
      <c r="M230" s="542"/>
      <c r="N230" s="542"/>
      <c r="O230" s="542"/>
      <c r="P230" s="542"/>
      <c r="Q230" s="542"/>
      <c r="R230" s="542"/>
      <c r="S230" s="542"/>
      <c r="T230" s="542"/>
      <c r="U230" s="542"/>
      <c r="V230" s="542"/>
      <c r="W230" s="542"/>
      <c r="X230" s="542"/>
      <c r="Y230" s="542"/>
      <c r="Z230" s="542"/>
      <c r="AA230" s="542"/>
      <c r="AB230" s="542"/>
      <c r="AC230" s="542"/>
      <c r="AD230" s="542"/>
      <c r="AE230" s="542"/>
      <c r="AF230" s="542"/>
      <c r="AG230" s="542"/>
      <c r="AH230" s="542"/>
      <c r="AI230" s="542"/>
      <c r="AJ230" s="542"/>
      <c r="AK230" s="542"/>
      <c r="AL230" s="542"/>
      <c r="AM230" s="542"/>
      <c r="AN230" s="542"/>
      <c r="AO230" s="542"/>
      <c r="AP230" s="543"/>
    </row>
    <row r="231" spans="2:42" ht="18" customHeight="1" thickBot="1" x14ac:dyDescent="0.2">
      <c r="B231" s="544"/>
      <c r="C231" s="545"/>
      <c r="D231" s="545"/>
      <c r="E231" s="545"/>
      <c r="F231" s="545"/>
      <c r="G231" s="545"/>
      <c r="H231" s="545"/>
      <c r="I231" s="545"/>
      <c r="J231" s="545"/>
      <c r="K231" s="545"/>
      <c r="L231" s="545"/>
      <c r="M231" s="545"/>
      <c r="N231" s="545"/>
      <c r="O231" s="545"/>
      <c r="P231" s="545"/>
      <c r="Q231" s="545"/>
      <c r="R231" s="545"/>
      <c r="S231" s="545"/>
      <c r="T231" s="545"/>
      <c r="U231" s="545"/>
      <c r="V231" s="545"/>
      <c r="W231" s="545"/>
      <c r="X231" s="545"/>
      <c r="Y231" s="545"/>
      <c r="Z231" s="545"/>
      <c r="AA231" s="545"/>
      <c r="AB231" s="545"/>
      <c r="AC231" s="545"/>
      <c r="AD231" s="545"/>
      <c r="AE231" s="545"/>
      <c r="AF231" s="545"/>
      <c r="AG231" s="545"/>
      <c r="AH231" s="545"/>
      <c r="AI231" s="545"/>
      <c r="AJ231" s="545"/>
      <c r="AK231" s="545"/>
      <c r="AL231" s="545"/>
      <c r="AM231" s="545"/>
      <c r="AN231" s="545"/>
      <c r="AO231" s="545"/>
      <c r="AP231" s="546"/>
    </row>
    <row r="232" spans="2:42" ht="18" customHeight="1" x14ac:dyDescent="0.15"/>
    <row r="233" spans="2:42" ht="18" customHeight="1" x14ac:dyDescent="0.15">
      <c r="F233" s="579" t="s">
        <v>196</v>
      </c>
      <c r="G233" s="580"/>
      <c r="H233" s="580"/>
      <c r="I233" s="580"/>
      <c r="J233" s="580"/>
      <c r="K233" s="580"/>
      <c r="L233" s="580"/>
      <c r="M233" s="580"/>
      <c r="N233" s="580"/>
      <c r="O233" s="580"/>
      <c r="P233" s="580"/>
      <c r="Q233" s="580"/>
      <c r="R233" s="580"/>
      <c r="S233" s="580"/>
      <c r="T233" s="580"/>
      <c r="U233" s="580"/>
      <c r="V233" s="580"/>
      <c r="W233" s="580"/>
      <c r="X233" s="580"/>
      <c r="Y233" s="580"/>
      <c r="Z233" s="580"/>
      <c r="AA233" s="580"/>
      <c r="AB233" s="580"/>
      <c r="AC233" s="580"/>
      <c r="AD233" s="580"/>
      <c r="AE233" s="580"/>
      <c r="AF233" s="580"/>
      <c r="AG233" s="580"/>
      <c r="AH233" s="580"/>
      <c r="AI233" s="580"/>
      <c r="AJ233" s="580"/>
      <c r="AK233" s="581"/>
    </row>
    <row r="234" spans="2:42" ht="18" customHeight="1" x14ac:dyDescent="0.15">
      <c r="F234" s="582"/>
      <c r="G234" s="583"/>
      <c r="H234" s="583"/>
      <c r="I234" s="583"/>
      <c r="J234" s="583"/>
      <c r="K234" s="583"/>
      <c r="L234" s="583"/>
      <c r="M234" s="583"/>
      <c r="N234" s="583"/>
      <c r="O234" s="583"/>
      <c r="P234" s="583"/>
      <c r="Q234" s="583"/>
      <c r="R234" s="583"/>
      <c r="S234" s="583"/>
      <c r="T234" s="583"/>
      <c r="U234" s="583"/>
      <c r="V234" s="583"/>
      <c r="W234" s="583"/>
      <c r="X234" s="583"/>
      <c r="Y234" s="583"/>
      <c r="Z234" s="583"/>
      <c r="AA234" s="583"/>
      <c r="AB234" s="583"/>
      <c r="AC234" s="583"/>
      <c r="AD234" s="583"/>
      <c r="AE234" s="583"/>
      <c r="AF234" s="583"/>
      <c r="AG234" s="583"/>
      <c r="AH234" s="583"/>
      <c r="AI234" s="583"/>
      <c r="AJ234" s="583"/>
      <c r="AK234" s="584"/>
    </row>
    <row r="235" spans="2:42" ht="18" customHeight="1" x14ac:dyDescent="0.15">
      <c r="F235" s="582"/>
      <c r="G235" s="583"/>
      <c r="H235" s="583"/>
      <c r="I235" s="583"/>
      <c r="J235" s="583"/>
      <c r="K235" s="583"/>
      <c r="L235" s="583"/>
      <c r="M235" s="583"/>
      <c r="N235" s="583"/>
      <c r="O235" s="583"/>
      <c r="P235" s="583"/>
      <c r="Q235" s="583"/>
      <c r="R235" s="583"/>
      <c r="S235" s="583"/>
      <c r="T235" s="583"/>
      <c r="U235" s="583"/>
      <c r="V235" s="583"/>
      <c r="W235" s="583"/>
      <c r="X235" s="583"/>
      <c r="Y235" s="583"/>
      <c r="Z235" s="583"/>
      <c r="AA235" s="583"/>
      <c r="AB235" s="583"/>
      <c r="AC235" s="583"/>
      <c r="AD235" s="583"/>
      <c r="AE235" s="583"/>
      <c r="AF235" s="583"/>
      <c r="AG235" s="583"/>
      <c r="AH235" s="583"/>
      <c r="AI235" s="583"/>
      <c r="AJ235" s="583"/>
      <c r="AK235" s="584"/>
    </row>
    <row r="236" spans="2:42" ht="18" customHeight="1" x14ac:dyDescent="0.15">
      <c r="F236" s="582"/>
      <c r="G236" s="583"/>
      <c r="H236" s="583"/>
      <c r="I236" s="583"/>
      <c r="J236" s="583"/>
      <c r="K236" s="583"/>
      <c r="L236" s="583"/>
      <c r="M236" s="583"/>
      <c r="N236" s="583"/>
      <c r="O236" s="583"/>
      <c r="P236" s="583"/>
      <c r="Q236" s="583"/>
      <c r="R236" s="583"/>
      <c r="S236" s="583"/>
      <c r="T236" s="583"/>
      <c r="U236" s="583"/>
      <c r="V236" s="583"/>
      <c r="W236" s="583"/>
      <c r="X236" s="583"/>
      <c r="Y236" s="583"/>
      <c r="Z236" s="583"/>
      <c r="AA236" s="583"/>
      <c r="AB236" s="583"/>
      <c r="AC236" s="583"/>
      <c r="AD236" s="583"/>
      <c r="AE236" s="583"/>
      <c r="AF236" s="583"/>
      <c r="AG236" s="583"/>
      <c r="AH236" s="583"/>
      <c r="AI236" s="583"/>
      <c r="AJ236" s="583"/>
      <c r="AK236" s="584"/>
    </row>
    <row r="237" spans="2:42" ht="18" customHeight="1" x14ac:dyDescent="0.15">
      <c r="F237" s="582"/>
      <c r="G237" s="583"/>
      <c r="H237" s="583"/>
      <c r="I237" s="583"/>
      <c r="J237" s="583"/>
      <c r="K237" s="583"/>
      <c r="L237" s="583"/>
      <c r="M237" s="583"/>
      <c r="N237" s="583"/>
      <c r="O237" s="583"/>
      <c r="P237" s="583"/>
      <c r="Q237" s="583"/>
      <c r="R237" s="583"/>
      <c r="S237" s="583"/>
      <c r="T237" s="583"/>
      <c r="U237" s="583"/>
      <c r="V237" s="583"/>
      <c r="W237" s="583"/>
      <c r="X237" s="583"/>
      <c r="Y237" s="583"/>
      <c r="Z237" s="583"/>
      <c r="AA237" s="583"/>
      <c r="AB237" s="583"/>
      <c r="AC237" s="583"/>
      <c r="AD237" s="583"/>
      <c r="AE237" s="583"/>
      <c r="AF237" s="583"/>
      <c r="AG237" s="583"/>
      <c r="AH237" s="583"/>
      <c r="AI237" s="583"/>
      <c r="AJ237" s="583"/>
      <c r="AK237" s="584"/>
    </row>
    <row r="238" spans="2:42" ht="18" customHeight="1" x14ac:dyDescent="0.15">
      <c r="F238" s="585"/>
      <c r="G238" s="586"/>
      <c r="H238" s="586"/>
      <c r="I238" s="586"/>
      <c r="J238" s="586"/>
      <c r="K238" s="586"/>
      <c r="L238" s="586"/>
      <c r="M238" s="586"/>
      <c r="N238" s="586"/>
      <c r="O238" s="586"/>
      <c r="P238" s="586"/>
      <c r="Q238" s="586"/>
      <c r="R238" s="586"/>
      <c r="S238" s="586"/>
      <c r="T238" s="586"/>
      <c r="U238" s="586"/>
      <c r="V238" s="586"/>
      <c r="W238" s="586"/>
      <c r="X238" s="586"/>
      <c r="Y238" s="586"/>
      <c r="Z238" s="586"/>
      <c r="AA238" s="586"/>
      <c r="AB238" s="586"/>
      <c r="AC238" s="586"/>
      <c r="AD238" s="586"/>
      <c r="AE238" s="586"/>
      <c r="AF238" s="586"/>
      <c r="AG238" s="586"/>
      <c r="AH238" s="586"/>
      <c r="AI238" s="586"/>
      <c r="AJ238" s="586"/>
      <c r="AK238" s="587"/>
    </row>
  </sheetData>
  <sheetProtection algorithmName="SHA-512" hashValue="LG8E3wp1Cxrh3Gz6FMr1IXgmitglrlT0p62SlJyWnvkJcKnFOFw3iO2VPAQC71dfhiaU9RLj9aiyiYts+LNm0A==" saltValue="fFK8SKIZlJ3x+VsksmzoBQ==" spinCount="100000" sheet="1" objects="1" scenarios="1"/>
  <mergeCells count="113">
    <mergeCell ref="T12:AH14"/>
    <mergeCell ref="B11:S11"/>
    <mergeCell ref="B12:S12"/>
    <mergeCell ref="B10:S10"/>
    <mergeCell ref="B142:S143"/>
    <mergeCell ref="AF142:AH142"/>
    <mergeCell ref="V126:AO127"/>
    <mergeCell ref="B110:S128"/>
    <mergeCell ref="B129:S138"/>
    <mergeCell ref="V136:AO137"/>
    <mergeCell ref="B139:S141"/>
    <mergeCell ref="B33:AA33"/>
    <mergeCell ref="P37:U40"/>
    <mergeCell ref="P34:AA36"/>
    <mergeCell ref="B34:O42"/>
    <mergeCell ref="AB41:AM41"/>
    <mergeCell ref="V41:AA41"/>
    <mergeCell ref="V42:AA42"/>
    <mergeCell ref="P41:U42"/>
    <mergeCell ref="AB40:AM40"/>
    <mergeCell ref="X37:AA37"/>
    <mergeCell ref="X38:AA38"/>
    <mergeCell ref="V37:W38"/>
    <mergeCell ref="V39:W40"/>
    <mergeCell ref="AI6:AM8"/>
    <mergeCell ref="AI9:AM11"/>
    <mergeCell ref="AI12:AM14"/>
    <mergeCell ref="AN6:AP8"/>
    <mergeCell ref="AN9:AP11"/>
    <mergeCell ref="AN12:AP14"/>
    <mergeCell ref="AN41:AP41"/>
    <mergeCell ref="AB42:AM42"/>
    <mergeCell ref="AN42:AP42"/>
    <mergeCell ref="AN37:AP37"/>
    <mergeCell ref="AB37:AM37"/>
    <mergeCell ref="AB38:AM38"/>
    <mergeCell ref="AN38:AP38"/>
    <mergeCell ref="AB39:AM39"/>
    <mergeCell ref="AN39:AP39"/>
    <mergeCell ref="AN40:AP40"/>
    <mergeCell ref="B6:AH6"/>
    <mergeCell ref="B7:AH7"/>
    <mergeCell ref="B8:AH8"/>
    <mergeCell ref="C14:E14"/>
    <mergeCell ref="H14:I14"/>
    <mergeCell ref="L14:N14"/>
    <mergeCell ref="Q14:R14"/>
    <mergeCell ref="T9:AH11"/>
    <mergeCell ref="F233:AK238"/>
    <mergeCell ref="B48:M53"/>
    <mergeCell ref="P64:AO65"/>
    <mergeCell ref="B54:M66"/>
    <mergeCell ref="B202:S202"/>
    <mergeCell ref="B203:S203"/>
    <mergeCell ref="B204:S204"/>
    <mergeCell ref="B206:S208"/>
    <mergeCell ref="B209:S209"/>
    <mergeCell ref="AN209:AP209"/>
    <mergeCell ref="T209:AM209"/>
    <mergeCell ref="B70:S78"/>
    <mergeCell ref="B212:S212"/>
    <mergeCell ref="V217:AO218"/>
    <mergeCell ref="V106:AO107"/>
    <mergeCell ref="B95:S108"/>
    <mergeCell ref="AM72:AN72"/>
    <mergeCell ref="AC76:AE76"/>
    <mergeCell ref="AG76:AH76"/>
    <mergeCell ref="AA72:AC72"/>
    <mergeCell ref="AE72:AF72"/>
    <mergeCell ref="AN210:AP210"/>
    <mergeCell ref="T210:AM210"/>
    <mergeCell ref="T211:AM211"/>
    <mergeCell ref="X40:AA40"/>
    <mergeCell ref="B225:AP231"/>
    <mergeCell ref="AN211:AP211"/>
    <mergeCell ref="B210:I211"/>
    <mergeCell ref="J211:S211"/>
    <mergeCell ref="J210:S210"/>
    <mergeCell ref="B176:S187"/>
    <mergeCell ref="V185:AO186"/>
    <mergeCell ref="V195:AO196"/>
    <mergeCell ref="B189:S197"/>
    <mergeCell ref="V162:AO163"/>
    <mergeCell ref="B168:S174"/>
    <mergeCell ref="AA170:AC170"/>
    <mergeCell ref="AE170:AF170"/>
    <mergeCell ref="AI170:AK170"/>
    <mergeCell ref="AM170:AN170"/>
    <mergeCell ref="AI72:AK72"/>
    <mergeCell ref="B213:S219"/>
    <mergeCell ref="V87:AO88"/>
    <mergeCell ref="B80:S89"/>
    <mergeCell ref="B90:S92"/>
    <mergeCell ref="B93:S94"/>
    <mergeCell ref="AF93:AH93"/>
    <mergeCell ref="B145:S164"/>
    <mergeCell ref="X39:AA39"/>
    <mergeCell ref="B20:AA20"/>
    <mergeCell ref="V21:W22"/>
    <mergeCell ref="X21:AA21"/>
    <mergeCell ref="AB21:AM21"/>
    <mergeCell ref="AN21:AP21"/>
    <mergeCell ref="X22:AA22"/>
    <mergeCell ref="AB22:AM22"/>
    <mergeCell ref="AN22:AP22"/>
    <mergeCell ref="B21:U24"/>
    <mergeCell ref="V23:W24"/>
    <mergeCell ref="X23:AA23"/>
    <mergeCell ref="AB23:AM23"/>
    <mergeCell ref="AN23:AP23"/>
    <mergeCell ref="X24:AA24"/>
    <mergeCell ref="AB24:AM24"/>
    <mergeCell ref="AN24:AP24"/>
  </mergeCells>
  <phoneticPr fontId="9"/>
  <dataValidations count="7">
    <dataValidation type="whole" imeMode="off" allowBlank="1" showInputMessage="1" showErrorMessage="1" error="「年」は西暦でご回答ください（直近12か月_2023～2024）" sqref="C14:E14 L14:N14" xr:uid="{06ADAB67-4863-4ED4-8735-F119508C3BEB}">
      <formula1>2023</formula1>
      <formula2>2024</formula2>
    </dataValidation>
    <dataValidation type="whole" imeMode="off" operator="greaterThanOrEqual" allowBlank="1" showInputMessage="1" showErrorMessage="1" error="「年」は西暦でご回答ください（2024～）" sqref="AB51:AD52" xr:uid="{7D263481-FA11-450E-8554-4165FE68B570}">
      <formula1>2024</formula1>
    </dataValidation>
    <dataValidation type="whole" imeMode="off" allowBlank="1" showInputMessage="1" showErrorMessage="1" error="1以上、12以下の値を入力してください。" sqref="H14:I14 Q14:R14 AF51:AG52" xr:uid="{F0E7E24E-54BA-46B0-A6FC-F062D45FE8E3}">
      <formula1>1</formula1>
      <formula2>12</formula2>
    </dataValidation>
    <dataValidation type="custom" imeMode="disabled" allowBlank="1" showInputMessage="1" showErrorMessage="1" error="100以下の値の入力をお願いいたします。" sqref="AB37:AM42 AI6:AM14 AB21:AM24 T209:AM211 V213:AM216 V219:AM219 T213:U219" xr:uid="{22307786-06CB-4E03-AF97-1E6DF68E7DFC}">
      <formula1>T6&lt;=100</formula1>
    </dataValidation>
    <dataValidation type="whole" imeMode="off" allowBlank="1" showInputMessage="1" showErrorMessage="1" error="1～12の数値を入力してください。" sqref="AE72:AF72 AM72:AN72 AG76:AH76 AE170:AF170 AM170:AN170" xr:uid="{52F40C8F-3D20-4B4F-B4E5-D5BFEC717323}">
      <formula1>1</formula1>
      <formula2>12</formula2>
    </dataValidation>
    <dataValidation type="whole" imeMode="off" operator="greaterThanOrEqual" allowBlank="1" showInputMessage="1" showErrorMessage="1" error="西暦で入力をお願いいたします。" sqref="AA72:AC72 AI72:AK72 AC76:AE76 AA170:AC170 AI170:AK170" xr:uid="{2949486E-533A-453C-87CC-76A9EAD476AE}">
      <formula1>1900</formula1>
    </dataValidation>
    <dataValidation type="whole" imeMode="off" operator="greaterThanOrEqual" allowBlank="1" showInputMessage="1" showErrorMessage="1" error="数値のみ入力をお願いいたします。" sqref="AF93:AH93 AF142:AH142" xr:uid="{468082B3-848A-456A-8AFC-D14D79895715}">
      <formula1>0</formula1>
    </dataValidation>
  </dataValidations>
  <pageMargins left="0.7" right="0.7"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2" r:id="rId4" name="Group Box 6-3-1">
              <controlPr defaultSize="0" autoFill="0" autoPict="0">
                <anchor moveWithCells="1">
                  <from>
                    <xdr:col>27</xdr:col>
                    <xdr:colOff>19050</xdr:colOff>
                    <xdr:row>32</xdr:row>
                    <xdr:rowOff>76200</xdr:rowOff>
                  </from>
                  <to>
                    <xdr:col>39</xdr:col>
                    <xdr:colOff>57150</xdr:colOff>
                    <xdr:row>32</xdr:row>
                    <xdr:rowOff>476250</xdr:rowOff>
                  </to>
                </anchor>
              </controlPr>
            </control>
          </mc:Choice>
        </mc:AlternateContent>
        <mc:AlternateContent xmlns:mc="http://schemas.openxmlformats.org/markup-compatibility/2006">
          <mc:Choice Requires="x14">
            <control shapeId="12293" r:id="rId5" name="6-3-1_1">
              <controlPr defaultSize="0" autoFill="0" autoLine="0" autoPict="0">
                <anchor moveWithCells="1">
                  <from>
                    <xdr:col>27</xdr:col>
                    <xdr:colOff>161925</xdr:colOff>
                    <xdr:row>32</xdr:row>
                    <xdr:rowOff>180975</xdr:rowOff>
                  </from>
                  <to>
                    <xdr:col>29</xdr:col>
                    <xdr:colOff>38100</xdr:colOff>
                    <xdr:row>32</xdr:row>
                    <xdr:rowOff>419100</xdr:rowOff>
                  </to>
                </anchor>
              </controlPr>
            </control>
          </mc:Choice>
        </mc:AlternateContent>
        <mc:AlternateContent xmlns:mc="http://schemas.openxmlformats.org/markup-compatibility/2006">
          <mc:Choice Requires="x14">
            <control shapeId="12294" r:id="rId6" name="6-3-1_2">
              <controlPr defaultSize="0" autoFill="0" autoLine="0" autoPict="0">
                <anchor moveWithCells="1">
                  <from>
                    <xdr:col>31</xdr:col>
                    <xdr:colOff>142875</xdr:colOff>
                    <xdr:row>32</xdr:row>
                    <xdr:rowOff>180975</xdr:rowOff>
                  </from>
                  <to>
                    <xdr:col>33</xdr:col>
                    <xdr:colOff>19050</xdr:colOff>
                    <xdr:row>32</xdr:row>
                    <xdr:rowOff>419100</xdr:rowOff>
                  </to>
                </anchor>
              </controlPr>
            </control>
          </mc:Choice>
        </mc:AlternateContent>
        <mc:AlternateContent xmlns:mc="http://schemas.openxmlformats.org/markup-compatibility/2006">
          <mc:Choice Requires="x14">
            <control shapeId="12295" r:id="rId7" name="6-3-1_3">
              <controlPr defaultSize="0" autoFill="0" autoLine="0" autoPict="0">
                <anchor moveWithCells="1">
                  <from>
                    <xdr:col>35</xdr:col>
                    <xdr:colOff>123825</xdr:colOff>
                    <xdr:row>32</xdr:row>
                    <xdr:rowOff>180975</xdr:rowOff>
                  </from>
                  <to>
                    <xdr:col>37</xdr:col>
                    <xdr:colOff>0</xdr:colOff>
                    <xdr:row>32</xdr:row>
                    <xdr:rowOff>419100</xdr:rowOff>
                  </to>
                </anchor>
              </controlPr>
            </control>
          </mc:Choice>
        </mc:AlternateContent>
        <mc:AlternateContent xmlns:mc="http://schemas.openxmlformats.org/markup-compatibility/2006">
          <mc:Choice Requires="x14">
            <control shapeId="12296" r:id="rId8" name="Group Box 6-3-2">
              <controlPr defaultSize="0" autoFill="0" autoPict="0">
                <anchor moveWithCells="1">
                  <from>
                    <xdr:col>27</xdr:col>
                    <xdr:colOff>28575</xdr:colOff>
                    <xdr:row>32</xdr:row>
                    <xdr:rowOff>514350</xdr:rowOff>
                  </from>
                  <to>
                    <xdr:col>38</xdr:col>
                    <xdr:colOff>95250</xdr:colOff>
                    <xdr:row>36</xdr:row>
                    <xdr:rowOff>28575</xdr:rowOff>
                  </to>
                </anchor>
              </controlPr>
            </control>
          </mc:Choice>
        </mc:AlternateContent>
        <mc:AlternateContent xmlns:mc="http://schemas.openxmlformats.org/markup-compatibility/2006">
          <mc:Choice Requires="x14">
            <control shapeId="12297" r:id="rId9" name="6-3-2_1">
              <controlPr defaultSize="0" autoFill="0" autoLine="0" autoPict="0">
                <anchor moveWithCells="1">
                  <from>
                    <xdr:col>27</xdr:col>
                    <xdr:colOff>152400</xdr:colOff>
                    <xdr:row>33</xdr:row>
                    <xdr:rowOff>9525</xdr:rowOff>
                  </from>
                  <to>
                    <xdr:col>29</xdr:col>
                    <xdr:colOff>38100</xdr:colOff>
                    <xdr:row>33</xdr:row>
                    <xdr:rowOff>247650</xdr:rowOff>
                  </to>
                </anchor>
              </controlPr>
            </control>
          </mc:Choice>
        </mc:AlternateContent>
        <mc:AlternateContent xmlns:mc="http://schemas.openxmlformats.org/markup-compatibility/2006">
          <mc:Choice Requires="x14">
            <control shapeId="12298" r:id="rId10" name="6-3-2_2">
              <controlPr defaultSize="0" autoFill="0" autoLine="0" autoPict="0">
                <anchor moveWithCells="1">
                  <from>
                    <xdr:col>27</xdr:col>
                    <xdr:colOff>152400</xdr:colOff>
                    <xdr:row>34</xdr:row>
                    <xdr:rowOff>9525</xdr:rowOff>
                  </from>
                  <to>
                    <xdr:col>29</xdr:col>
                    <xdr:colOff>38100</xdr:colOff>
                    <xdr:row>35</xdr:row>
                    <xdr:rowOff>9525</xdr:rowOff>
                  </to>
                </anchor>
              </controlPr>
            </control>
          </mc:Choice>
        </mc:AlternateContent>
        <mc:AlternateContent xmlns:mc="http://schemas.openxmlformats.org/markup-compatibility/2006">
          <mc:Choice Requires="x14">
            <control shapeId="12299" r:id="rId11" name="6-3-2_3">
              <controlPr defaultSize="0" autoFill="0" autoLine="0" autoPict="0">
                <anchor moveWithCells="1">
                  <from>
                    <xdr:col>27</xdr:col>
                    <xdr:colOff>152400</xdr:colOff>
                    <xdr:row>35</xdr:row>
                    <xdr:rowOff>19050</xdr:rowOff>
                  </from>
                  <to>
                    <xdr:col>29</xdr:col>
                    <xdr:colOff>38100</xdr:colOff>
                    <xdr:row>36</xdr:row>
                    <xdr:rowOff>19050</xdr:rowOff>
                  </to>
                </anchor>
              </controlPr>
            </control>
          </mc:Choice>
        </mc:AlternateContent>
        <mc:AlternateContent xmlns:mc="http://schemas.openxmlformats.org/markup-compatibility/2006">
          <mc:Choice Requires="x14">
            <control shapeId="12301" r:id="rId12" name="6-4_1">
              <controlPr defaultSize="0" autoFill="0" autoLine="0" autoPict="0">
                <anchor moveWithCells="1">
                  <from>
                    <xdr:col>13</xdr:col>
                    <xdr:colOff>95250</xdr:colOff>
                    <xdr:row>47</xdr:row>
                    <xdr:rowOff>28575</xdr:rowOff>
                  </from>
                  <to>
                    <xdr:col>14</xdr:col>
                    <xdr:colOff>142875</xdr:colOff>
                    <xdr:row>48</xdr:row>
                    <xdr:rowOff>19050</xdr:rowOff>
                  </to>
                </anchor>
              </controlPr>
            </control>
          </mc:Choice>
        </mc:AlternateContent>
        <mc:AlternateContent xmlns:mc="http://schemas.openxmlformats.org/markup-compatibility/2006">
          <mc:Choice Requires="x14">
            <control shapeId="12302" r:id="rId13" name="6-4_2">
              <controlPr defaultSize="0" autoFill="0" autoLine="0" autoPict="0">
                <anchor moveWithCells="1">
                  <from>
                    <xdr:col>13</xdr:col>
                    <xdr:colOff>95250</xdr:colOff>
                    <xdr:row>50</xdr:row>
                    <xdr:rowOff>19050</xdr:rowOff>
                  </from>
                  <to>
                    <xdr:col>14</xdr:col>
                    <xdr:colOff>152400</xdr:colOff>
                    <xdr:row>51</xdr:row>
                    <xdr:rowOff>19050</xdr:rowOff>
                  </to>
                </anchor>
              </controlPr>
            </control>
          </mc:Choice>
        </mc:AlternateContent>
        <mc:AlternateContent xmlns:mc="http://schemas.openxmlformats.org/markup-compatibility/2006">
          <mc:Choice Requires="x14">
            <control shapeId="12303" r:id="rId14" name="6-4_3">
              <controlPr defaultSize="0" autoFill="0" autoLine="0" autoPict="0">
                <anchor moveWithCells="1">
                  <from>
                    <xdr:col>13</xdr:col>
                    <xdr:colOff>95250</xdr:colOff>
                    <xdr:row>52</xdr:row>
                    <xdr:rowOff>57150</xdr:rowOff>
                  </from>
                  <to>
                    <xdr:col>18</xdr:col>
                    <xdr:colOff>28575</xdr:colOff>
                    <xdr:row>53</xdr:row>
                    <xdr:rowOff>19050</xdr:rowOff>
                  </to>
                </anchor>
              </controlPr>
            </control>
          </mc:Choice>
        </mc:AlternateContent>
        <mc:AlternateContent xmlns:mc="http://schemas.openxmlformats.org/markup-compatibility/2006">
          <mc:Choice Requires="x14">
            <control shapeId="12417" r:id="rId15" name="Check Box 6-4-2-01">
              <controlPr defaultSize="0" autoFill="0" autoLine="0" autoPict="0">
                <anchor moveWithCells="1">
                  <from>
                    <xdr:col>13</xdr:col>
                    <xdr:colOff>104775</xdr:colOff>
                    <xdr:row>53</xdr:row>
                    <xdr:rowOff>19050</xdr:rowOff>
                  </from>
                  <to>
                    <xdr:col>15</xdr:col>
                    <xdr:colOff>28575</xdr:colOff>
                    <xdr:row>54</xdr:row>
                    <xdr:rowOff>0</xdr:rowOff>
                  </to>
                </anchor>
              </controlPr>
            </control>
          </mc:Choice>
        </mc:AlternateContent>
        <mc:AlternateContent xmlns:mc="http://schemas.openxmlformats.org/markup-compatibility/2006">
          <mc:Choice Requires="x14">
            <control shapeId="12515" r:id="rId16" name="6-2-1_1">
              <controlPr defaultSize="0" autoFill="0" autoLine="0" autoPict="0">
                <anchor moveWithCells="1">
                  <from>
                    <xdr:col>27</xdr:col>
                    <xdr:colOff>171450</xdr:colOff>
                    <xdr:row>19</xdr:row>
                    <xdr:rowOff>180975</xdr:rowOff>
                  </from>
                  <to>
                    <xdr:col>29</xdr:col>
                    <xdr:colOff>38100</xdr:colOff>
                    <xdr:row>19</xdr:row>
                    <xdr:rowOff>428625</xdr:rowOff>
                  </to>
                </anchor>
              </controlPr>
            </control>
          </mc:Choice>
        </mc:AlternateContent>
        <mc:AlternateContent xmlns:mc="http://schemas.openxmlformats.org/markup-compatibility/2006">
          <mc:Choice Requires="x14">
            <control shapeId="12516" r:id="rId17" name="6-2-1_2">
              <controlPr defaultSize="0" autoFill="0" autoLine="0" autoPict="0">
                <anchor moveWithCells="1">
                  <from>
                    <xdr:col>31</xdr:col>
                    <xdr:colOff>142875</xdr:colOff>
                    <xdr:row>19</xdr:row>
                    <xdr:rowOff>180975</xdr:rowOff>
                  </from>
                  <to>
                    <xdr:col>33</xdr:col>
                    <xdr:colOff>19050</xdr:colOff>
                    <xdr:row>19</xdr:row>
                    <xdr:rowOff>428625</xdr:rowOff>
                  </to>
                </anchor>
              </controlPr>
            </control>
          </mc:Choice>
        </mc:AlternateContent>
        <mc:AlternateContent xmlns:mc="http://schemas.openxmlformats.org/markup-compatibility/2006">
          <mc:Choice Requires="x14">
            <control shapeId="12517" r:id="rId18" name="6-2-1_3">
              <controlPr defaultSize="0" autoFill="0" autoLine="0" autoPict="0">
                <anchor moveWithCells="1">
                  <from>
                    <xdr:col>35</xdr:col>
                    <xdr:colOff>133350</xdr:colOff>
                    <xdr:row>19</xdr:row>
                    <xdr:rowOff>180975</xdr:rowOff>
                  </from>
                  <to>
                    <xdr:col>37</xdr:col>
                    <xdr:colOff>0</xdr:colOff>
                    <xdr:row>19</xdr:row>
                    <xdr:rowOff>428625</xdr:rowOff>
                  </to>
                </anchor>
              </controlPr>
            </control>
          </mc:Choice>
        </mc:AlternateContent>
        <mc:AlternateContent xmlns:mc="http://schemas.openxmlformats.org/markup-compatibility/2006">
          <mc:Choice Requires="x14">
            <control shapeId="12518" r:id="rId19" name="Group Box 6-2-1">
              <controlPr defaultSize="0" autoFill="0" autoPict="0">
                <anchor moveWithCells="1">
                  <from>
                    <xdr:col>27</xdr:col>
                    <xdr:colOff>28575</xdr:colOff>
                    <xdr:row>19</xdr:row>
                    <xdr:rowOff>47625</xdr:rowOff>
                  </from>
                  <to>
                    <xdr:col>40</xdr:col>
                    <xdr:colOff>38100</xdr:colOff>
                    <xdr:row>19</xdr:row>
                    <xdr:rowOff>514350</xdr:rowOff>
                  </to>
                </anchor>
              </controlPr>
            </control>
          </mc:Choice>
        </mc:AlternateContent>
        <mc:AlternateContent xmlns:mc="http://schemas.openxmlformats.org/markup-compatibility/2006">
          <mc:Choice Requires="x14">
            <control shapeId="12519" r:id="rId20" name="Group Box 6-4-1">
              <controlPr defaultSize="0" autoFill="0" autoPict="0">
                <anchor moveWithCells="1">
                  <from>
                    <xdr:col>12</xdr:col>
                    <xdr:colOff>133350</xdr:colOff>
                    <xdr:row>46</xdr:row>
                    <xdr:rowOff>133350</xdr:rowOff>
                  </from>
                  <to>
                    <xdr:col>23</xdr:col>
                    <xdr:colOff>19050</xdr:colOff>
                    <xdr:row>53</xdr:row>
                    <xdr:rowOff>57150</xdr:rowOff>
                  </to>
                </anchor>
              </controlPr>
            </control>
          </mc:Choice>
        </mc:AlternateContent>
        <mc:AlternateContent xmlns:mc="http://schemas.openxmlformats.org/markup-compatibility/2006">
          <mc:Choice Requires="x14">
            <control shapeId="12520" r:id="rId21" name="Check Box 6-4-2-02">
              <controlPr defaultSize="0" autoFill="0" autoLine="0" autoPict="0">
                <anchor moveWithCells="1">
                  <from>
                    <xdr:col>13</xdr:col>
                    <xdr:colOff>104775</xdr:colOff>
                    <xdr:row>54</xdr:row>
                    <xdr:rowOff>28575</xdr:rowOff>
                  </from>
                  <to>
                    <xdr:col>15</xdr:col>
                    <xdr:colOff>28575</xdr:colOff>
                    <xdr:row>55</xdr:row>
                    <xdr:rowOff>19050</xdr:rowOff>
                  </to>
                </anchor>
              </controlPr>
            </control>
          </mc:Choice>
        </mc:AlternateContent>
        <mc:AlternateContent xmlns:mc="http://schemas.openxmlformats.org/markup-compatibility/2006">
          <mc:Choice Requires="x14">
            <control shapeId="12521" r:id="rId22" name="Check Box 6-4-2-03">
              <controlPr defaultSize="0" autoFill="0" autoLine="0" autoPict="0">
                <anchor moveWithCells="1">
                  <from>
                    <xdr:col>13</xdr:col>
                    <xdr:colOff>95250</xdr:colOff>
                    <xdr:row>55</xdr:row>
                    <xdr:rowOff>38100</xdr:rowOff>
                  </from>
                  <to>
                    <xdr:col>15</xdr:col>
                    <xdr:colOff>28575</xdr:colOff>
                    <xdr:row>56</xdr:row>
                    <xdr:rowOff>19050</xdr:rowOff>
                  </to>
                </anchor>
              </controlPr>
            </control>
          </mc:Choice>
        </mc:AlternateContent>
        <mc:AlternateContent xmlns:mc="http://schemas.openxmlformats.org/markup-compatibility/2006">
          <mc:Choice Requires="x14">
            <control shapeId="12522" r:id="rId23" name="Check Box 6-4-2-04">
              <controlPr defaultSize="0" autoFill="0" autoLine="0" autoPict="0">
                <anchor moveWithCells="1">
                  <from>
                    <xdr:col>13</xdr:col>
                    <xdr:colOff>104775</xdr:colOff>
                    <xdr:row>56</xdr:row>
                    <xdr:rowOff>57150</xdr:rowOff>
                  </from>
                  <to>
                    <xdr:col>15</xdr:col>
                    <xdr:colOff>19050</xdr:colOff>
                    <xdr:row>57</xdr:row>
                    <xdr:rowOff>9525</xdr:rowOff>
                  </to>
                </anchor>
              </controlPr>
            </control>
          </mc:Choice>
        </mc:AlternateContent>
        <mc:AlternateContent xmlns:mc="http://schemas.openxmlformats.org/markup-compatibility/2006">
          <mc:Choice Requires="x14">
            <control shapeId="12523" r:id="rId24" name="Check Box 6-4-2-05">
              <controlPr defaultSize="0" autoFill="0" autoLine="0" autoPict="0">
                <anchor moveWithCells="1">
                  <from>
                    <xdr:col>13</xdr:col>
                    <xdr:colOff>95250</xdr:colOff>
                    <xdr:row>57</xdr:row>
                    <xdr:rowOff>57150</xdr:rowOff>
                  </from>
                  <to>
                    <xdr:col>15</xdr:col>
                    <xdr:colOff>28575</xdr:colOff>
                    <xdr:row>58</xdr:row>
                    <xdr:rowOff>19050</xdr:rowOff>
                  </to>
                </anchor>
              </controlPr>
            </control>
          </mc:Choice>
        </mc:AlternateContent>
        <mc:AlternateContent xmlns:mc="http://schemas.openxmlformats.org/markup-compatibility/2006">
          <mc:Choice Requires="x14">
            <control shapeId="12524" r:id="rId25" name="Check Box 6-4-2-06">
              <controlPr defaultSize="0" autoFill="0" autoLine="0" autoPict="0">
                <anchor moveWithCells="1">
                  <from>
                    <xdr:col>13</xdr:col>
                    <xdr:colOff>95250</xdr:colOff>
                    <xdr:row>58</xdr:row>
                    <xdr:rowOff>57150</xdr:rowOff>
                  </from>
                  <to>
                    <xdr:col>15</xdr:col>
                    <xdr:colOff>19050</xdr:colOff>
                    <xdr:row>59</xdr:row>
                    <xdr:rowOff>9525</xdr:rowOff>
                  </to>
                </anchor>
              </controlPr>
            </control>
          </mc:Choice>
        </mc:AlternateContent>
        <mc:AlternateContent xmlns:mc="http://schemas.openxmlformats.org/markup-compatibility/2006">
          <mc:Choice Requires="x14">
            <control shapeId="12525" r:id="rId26" name="Check Box 6-4-2-07">
              <controlPr defaultSize="0" autoFill="0" autoLine="0" autoPict="0">
                <anchor moveWithCells="1">
                  <from>
                    <xdr:col>13</xdr:col>
                    <xdr:colOff>95250</xdr:colOff>
                    <xdr:row>59</xdr:row>
                    <xdr:rowOff>38100</xdr:rowOff>
                  </from>
                  <to>
                    <xdr:col>15</xdr:col>
                    <xdr:colOff>19050</xdr:colOff>
                    <xdr:row>60</xdr:row>
                    <xdr:rowOff>0</xdr:rowOff>
                  </to>
                </anchor>
              </controlPr>
            </control>
          </mc:Choice>
        </mc:AlternateContent>
        <mc:AlternateContent xmlns:mc="http://schemas.openxmlformats.org/markup-compatibility/2006">
          <mc:Choice Requires="x14">
            <control shapeId="12526" r:id="rId27" name="Check Box 6-4-2-08">
              <controlPr defaultSize="0" autoFill="0" autoLine="0" autoPict="0">
                <anchor moveWithCells="1">
                  <from>
                    <xdr:col>13</xdr:col>
                    <xdr:colOff>104775</xdr:colOff>
                    <xdr:row>60</xdr:row>
                    <xdr:rowOff>47625</xdr:rowOff>
                  </from>
                  <to>
                    <xdr:col>15</xdr:col>
                    <xdr:colOff>19050</xdr:colOff>
                    <xdr:row>61</xdr:row>
                    <xdr:rowOff>19050</xdr:rowOff>
                  </to>
                </anchor>
              </controlPr>
            </control>
          </mc:Choice>
        </mc:AlternateContent>
        <mc:AlternateContent xmlns:mc="http://schemas.openxmlformats.org/markup-compatibility/2006">
          <mc:Choice Requires="x14">
            <control shapeId="12527" r:id="rId28" name="Check Box 6-4-2-09">
              <controlPr defaultSize="0" autoFill="0" autoLine="0" autoPict="0">
                <anchor moveWithCells="1">
                  <from>
                    <xdr:col>13</xdr:col>
                    <xdr:colOff>104775</xdr:colOff>
                    <xdr:row>61</xdr:row>
                    <xdr:rowOff>47625</xdr:rowOff>
                  </from>
                  <to>
                    <xdr:col>15</xdr:col>
                    <xdr:colOff>28575</xdr:colOff>
                    <xdr:row>62</xdr:row>
                    <xdr:rowOff>0</xdr:rowOff>
                  </to>
                </anchor>
              </controlPr>
            </control>
          </mc:Choice>
        </mc:AlternateContent>
        <mc:AlternateContent xmlns:mc="http://schemas.openxmlformats.org/markup-compatibility/2006">
          <mc:Choice Requires="x14">
            <control shapeId="12528" r:id="rId29" name="Check Box 6-4-2-10">
              <controlPr defaultSize="0" autoFill="0" autoLine="0" autoPict="0">
                <anchor moveWithCells="1">
                  <from>
                    <xdr:col>13</xdr:col>
                    <xdr:colOff>104775</xdr:colOff>
                    <xdr:row>62</xdr:row>
                    <xdr:rowOff>38100</xdr:rowOff>
                  </from>
                  <to>
                    <xdr:col>15</xdr:col>
                    <xdr:colOff>28575</xdr:colOff>
                    <xdr:row>63</xdr:row>
                    <xdr:rowOff>0</xdr:rowOff>
                  </to>
                </anchor>
              </controlPr>
            </control>
          </mc:Choice>
        </mc:AlternateContent>
        <mc:AlternateContent xmlns:mc="http://schemas.openxmlformats.org/markup-compatibility/2006">
          <mc:Choice Requires="x14">
            <control shapeId="12531" r:id="rId30" name="Group Box 6-7-1">
              <controlPr defaultSize="0" autoFill="0" autoPict="0">
                <anchor moveWithCells="1">
                  <from>
                    <xdr:col>19</xdr:col>
                    <xdr:colOff>76200</xdr:colOff>
                    <xdr:row>201</xdr:row>
                    <xdr:rowOff>38100</xdr:rowOff>
                  </from>
                  <to>
                    <xdr:col>31</xdr:col>
                    <xdr:colOff>95250</xdr:colOff>
                    <xdr:row>201</xdr:row>
                    <xdr:rowOff>409575</xdr:rowOff>
                  </to>
                </anchor>
              </controlPr>
            </control>
          </mc:Choice>
        </mc:AlternateContent>
        <mc:AlternateContent xmlns:mc="http://schemas.openxmlformats.org/markup-compatibility/2006">
          <mc:Choice Requires="x14">
            <control shapeId="12532" r:id="rId31" name="6-7-1_1">
              <controlPr defaultSize="0" autoFill="0" autoLine="0" autoPict="0">
                <anchor moveWithCells="1">
                  <from>
                    <xdr:col>19</xdr:col>
                    <xdr:colOff>133350</xdr:colOff>
                    <xdr:row>201</xdr:row>
                    <xdr:rowOff>133350</xdr:rowOff>
                  </from>
                  <to>
                    <xdr:col>21</xdr:col>
                    <xdr:colOff>38100</xdr:colOff>
                    <xdr:row>201</xdr:row>
                    <xdr:rowOff>361950</xdr:rowOff>
                  </to>
                </anchor>
              </controlPr>
            </control>
          </mc:Choice>
        </mc:AlternateContent>
        <mc:AlternateContent xmlns:mc="http://schemas.openxmlformats.org/markup-compatibility/2006">
          <mc:Choice Requires="x14">
            <control shapeId="12533" r:id="rId32" name="6-7-1_2">
              <controlPr defaultSize="0" autoFill="0" autoLine="0" autoPict="0">
                <anchor moveWithCells="1">
                  <from>
                    <xdr:col>25</xdr:col>
                    <xdr:colOff>133350</xdr:colOff>
                    <xdr:row>201</xdr:row>
                    <xdr:rowOff>133350</xdr:rowOff>
                  </from>
                  <to>
                    <xdr:col>27</xdr:col>
                    <xdr:colOff>47625</xdr:colOff>
                    <xdr:row>201</xdr:row>
                    <xdr:rowOff>361950</xdr:rowOff>
                  </to>
                </anchor>
              </controlPr>
            </control>
          </mc:Choice>
        </mc:AlternateContent>
        <mc:AlternateContent xmlns:mc="http://schemas.openxmlformats.org/markup-compatibility/2006">
          <mc:Choice Requires="x14">
            <control shapeId="12535" r:id="rId33" name="Group Box 6-7-2">
              <controlPr defaultSize="0" autoFill="0" autoPict="0">
                <anchor moveWithCells="1">
                  <from>
                    <xdr:col>19</xdr:col>
                    <xdr:colOff>76200</xdr:colOff>
                    <xdr:row>202</xdr:row>
                    <xdr:rowOff>38100</xdr:rowOff>
                  </from>
                  <to>
                    <xdr:col>31</xdr:col>
                    <xdr:colOff>95250</xdr:colOff>
                    <xdr:row>202</xdr:row>
                    <xdr:rowOff>409575</xdr:rowOff>
                  </to>
                </anchor>
              </controlPr>
            </control>
          </mc:Choice>
        </mc:AlternateContent>
        <mc:AlternateContent xmlns:mc="http://schemas.openxmlformats.org/markup-compatibility/2006">
          <mc:Choice Requires="x14">
            <control shapeId="12536" r:id="rId34" name="6-7-2_1">
              <controlPr defaultSize="0" autoFill="0" autoLine="0" autoPict="0">
                <anchor moveWithCells="1">
                  <from>
                    <xdr:col>19</xdr:col>
                    <xdr:colOff>133350</xdr:colOff>
                    <xdr:row>202</xdr:row>
                    <xdr:rowOff>133350</xdr:rowOff>
                  </from>
                  <to>
                    <xdr:col>21</xdr:col>
                    <xdr:colOff>38100</xdr:colOff>
                    <xdr:row>202</xdr:row>
                    <xdr:rowOff>361950</xdr:rowOff>
                  </to>
                </anchor>
              </controlPr>
            </control>
          </mc:Choice>
        </mc:AlternateContent>
        <mc:AlternateContent xmlns:mc="http://schemas.openxmlformats.org/markup-compatibility/2006">
          <mc:Choice Requires="x14">
            <control shapeId="12537" r:id="rId35" name="6-7-2_2">
              <controlPr defaultSize="0" autoFill="0" autoLine="0" autoPict="0">
                <anchor moveWithCells="1">
                  <from>
                    <xdr:col>25</xdr:col>
                    <xdr:colOff>133350</xdr:colOff>
                    <xdr:row>202</xdr:row>
                    <xdr:rowOff>133350</xdr:rowOff>
                  </from>
                  <to>
                    <xdr:col>27</xdr:col>
                    <xdr:colOff>47625</xdr:colOff>
                    <xdr:row>202</xdr:row>
                    <xdr:rowOff>361950</xdr:rowOff>
                  </to>
                </anchor>
              </controlPr>
            </control>
          </mc:Choice>
        </mc:AlternateContent>
        <mc:AlternateContent xmlns:mc="http://schemas.openxmlformats.org/markup-compatibility/2006">
          <mc:Choice Requires="x14">
            <control shapeId="12538" r:id="rId36" name="Group Box 6-7-3">
              <controlPr defaultSize="0" autoFill="0" autoPict="0">
                <anchor moveWithCells="1">
                  <from>
                    <xdr:col>19</xdr:col>
                    <xdr:colOff>76200</xdr:colOff>
                    <xdr:row>203</xdr:row>
                    <xdr:rowOff>38100</xdr:rowOff>
                  </from>
                  <to>
                    <xdr:col>41</xdr:col>
                    <xdr:colOff>114300</xdr:colOff>
                    <xdr:row>203</xdr:row>
                    <xdr:rowOff>409575</xdr:rowOff>
                  </to>
                </anchor>
              </controlPr>
            </control>
          </mc:Choice>
        </mc:AlternateContent>
        <mc:AlternateContent xmlns:mc="http://schemas.openxmlformats.org/markup-compatibility/2006">
          <mc:Choice Requires="x14">
            <control shapeId="12539" r:id="rId37" name="6-7-3_1">
              <controlPr defaultSize="0" autoFill="0" autoLine="0" autoPict="0">
                <anchor moveWithCells="1">
                  <from>
                    <xdr:col>19</xdr:col>
                    <xdr:colOff>133350</xdr:colOff>
                    <xdr:row>203</xdr:row>
                    <xdr:rowOff>133350</xdr:rowOff>
                  </from>
                  <to>
                    <xdr:col>21</xdr:col>
                    <xdr:colOff>38100</xdr:colOff>
                    <xdr:row>203</xdr:row>
                    <xdr:rowOff>361950</xdr:rowOff>
                  </to>
                </anchor>
              </controlPr>
            </control>
          </mc:Choice>
        </mc:AlternateContent>
        <mc:AlternateContent xmlns:mc="http://schemas.openxmlformats.org/markup-compatibility/2006">
          <mc:Choice Requires="x14">
            <control shapeId="12540" r:id="rId38" name="6-7-3_2">
              <controlPr defaultSize="0" autoFill="0" autoLine="0" autoPict="0">
                <anchor moveWithCells="1">
                  <from>
                    <xdr:col>25</xdr:col>
                    <xdr:colOff>133350</xdr:colOff>
                    <xdr:row>203</xdr:row>
                    <xdr:rowOff>133350</xdr:rowOff>
                  </from>
                  <to>
                    <xdr:col>27</xdr:col>
                    <xdr:colOff>47625</xdr:colOff>
                    <xdr:row>203</xdr:row>
                    <xdr:rowOff>361950</xdr:rowOff>
                  </to>
                </anchor>
              </controlPr>
            </control>
          </mc:Choice>
        </mc:AlternateContent>
        <mc:AlternateContent xmlns:mc="http://schemas.openxmlformats.org/markup-compatibility/2006">
          <mc:Choice Requires="x14">
            <control shapeId="12541" r:id="rId39" name="6-7-3_3">
              <controlPr defaultSize="0" autoFill="0" autoLine="0" autoPict="0">
                <anchor moveWithCells="1">
                  <from>
                    <xdr:col>31</xdr:col>
                    <xdr:colOff>123825</xdr:colOff>
                    <xdr:row>203</xdr:row>
                    <xdr:rowOff>133350</xdr:rowOff>
                  </from>
                  <to>
                    <xdr:col>33</xdr:col>
                    <xdr:colOff>38100</xdr:colOff>
                    <xdr:row>203</xdr:row>
                    <xdr:rowOff>361950</xdr:rowOff>
                  </to>
                </anchor>
              </controlPr>
            </control>
          </mc:Choice>
        </mc:AlternateContent>
        <mc:AlternateContent xmlns:mc="http://schemas.openxmlformats.org/markup-compatibility/2006">
          <mc:Choice Requires="x14">
            <control shapeId="12542" r:id="rId40" name="Group Box 6-7-4">
              <controlPr defaultSize="0" autoFill="0" autoPict="0">
                <anchor moveWithCells="1">
                  <from>
                    <xdr:col>19</xdr:col>
                    <xdr:colOff>76200</xdr:colOff>
                    <xdr:row>204</xdr:row>
                    <xdr:rowOff>133350</xdr:rowOff>
                  </from>
                  <to>
                    <xdr:col>41</xdr:col>
                    <xdr:colOff>114300</xdr:colOff>
                    <xdr:row>208</xdr:row>
                    <xdr:rowOff>9525</xdr:rowOff>
                  </to>
                </anchor>
              </controlPr>
            </control>
          </mc:Choice>
        </mc:AlternateContent>
        <mc:AlternateContent xmlns:mc="http://schemas.openxmlformats.org/markup-compatibility/2006">
          <mc:Choice Requires="x14">
            <control shapeId="12543" r:id="rId41" name="6-7-4_1">
              <controlPr defaultSize="0" autoFill="0" autoLine="0" autoPict="0">
                <anchor moveWithCells="1">
                  <from>
                    <xdr:col>19</xdr:col>
                    <xdr:colOff>133350</xdr:colOff>
                    <xdr:row>205</xdr:row>
                    <xdr:rowOff>28575</xdr:rowOff>
                  </from>
                  <to>
                    <xdr:col>21</xdr:col>
                    <xdr:colOff>38100</xdr:colOff>
                    <xdr:row>206</xdr:row>
                    <xdr:rowOff>9525</xdr:rowOff>
                  </to>
                </anchor>
              </controlPr>
            </control>
          </mc:Choice>
        </mc:AlternateContent>
        <mc:AlternateContent xmlns:mc="http://schemas.openxmlformats.org/markup-compatibility/2006">
          <mc:Choice Requires="x14">
            <control shapeId="12544" r:id="rId42" name="6-7-4_2">
              <controlPr defaultSize="0" autoFill="0" autoLine="0" autoPict="0">
                <anchor moveWithCells="1">
                  <from>
                    <xdr:col>19</xdr:col>
                    <xdr:colOff>133350</xdr:colOff>
                    <xdr:row>206</xdr:row>
                    <xdr:rowOff>19050</xdr:rowOff>
                  </from>
                  <to>
                    <xdr:col>21</xdr:col>
                    <xdr:colOff>38100</xdr:colOff>
                    <xdr:row>207</xdr:row>
                    <xdr:rowOff>0</xdr:rowOff>
                  </to>
                </anchor>
              </controlPr>
            </control>
          </mc:Choice>
        </mc:AlternateContent>
        <mc:AlternateContent xmlns:mc="http://schemas.openxmlformats.org/markup-compatibility/2006">
          <mc:Choice Requires="x14">
            <control shapeId="12545" r:id="rId43" name="6-7-4_3">
              <controlPr defaultSize="0" autoFill="0" autoLine="0" autoPict="0">
                <anchor moveWithCells="1">
                  <from>
                    <xdr:col>19</xdr:col>
                    <xdr:colOff>133350</xdr:colOff>
                    <xdr:row>207</xdr:row>
                    <xdr:rowOff>19050</xdr:rowOff>
                  </from>
                  <to>
                    <xdr:col>21</xdr:col>
                    <xdr:colOff>38100</xdr:colOff>
                    <xdr:row>208</xdr:row>
                    <xdr:rowOff>0</xdr:rowOff>
                  </to>
                </anchor>
              </controlPr>
            </control>
          </mc:Choice>
        </mc:AlternateContent>
        <mc:AlternateContent xmlns:mc="http://schemas.openxmlformats.org/markup-compatibility/2006">
          <mc:Choice Requires="x14">
            <control shapeId="12546" r:id="rId44" name="Group Box 6-5-0">
              <controlPr defaultSize="0" autoFill="0" autoPict="0">
                <anchor moveWithCells="1">
                  <from>
                    <xdr:col>19</xdr:col>
                    <xdr:colOff>19050</xdr:colOff>
                    <xdr:row>68</xdr:row>
                    <xdr:rowOff>133350</xdr:rowOff>
                  </from>
                  <to>
                    <xdr:col>24</xdr:col>
                    <xdr:colOff>95250</xdr:colOff>
                    <xdr:row>78</xdr:row>
                    <xdr:rowOff>28575</xdr:rowOff>
                  </to>
                </anchor>
              </controlPr>
            </control>
          </mc:Choice>
        </mc:AlternateContent>
        <mc:AlternateContent xmlns:mc="http://schemas.openxmlformats.org/markup-compatibility/2006">
          <mc:Choice Requires="x14">
            <control shapeId="12547" r:id="rId45" name="6-5-0_1">
              <controlPr defaultSize="0" autoFill="0" autoLine="0" autoPict="0">
                <anchor moveWithCells="1">
                  <from>
                    <xdr:col>19</xdr:col>
                    <xdr:colOff>95250</xdr:colOff>
                    <xdr:row>69</xdr:row>
                    <xdr:rowOff>9525</xdr:rowOff>
                  </from>
                  <to>
                    <xdr:col>21</xdr:col>
                    <xdr:colOff>0</xdr:colOff>
                    <xdr:row>70</xdr:row>
                    <xdr:rowOff>9525</xdr:rowOff>
                  </to>
                </anchor>
              </controlPr>
            </control>
          </mc:Choice>
        </mc:AlternateContent>
        <mc:AlternateContent xmlns:mc="http://schemas.openxmlformats.org/markup-compatibility/2006">
          <mc:Choice Requires="x14">
            <control shapeId="12548" r:id="rId46" name="6-5-0_2">
              <controlPr defaultSize="0" autoFill="0" autoLine="0" autoPict="0">
                <anchor moveWithCells="1">
                  <from>
                    <xdr:col>19</xdr:col>
                    <xdr:colOff>95250</xdr:colOff>
                    <xdr:row>70</xdr:row>
                    <xdr:rowOff>19050</xdr:rowOff>
                  </from>
                  <to>
                    <xdr:col>21</xdr:col>
                    <xdr:colOff>0</xdr:colOff>
                    <xdr:row>71</xdr:row>
                    <xdr:rowOff>9525</xdr:rowOff>
                  </to>
                </anchor>
              </controlPr>
            </control>
          </mc:Choice>
        </mc:AlternateContent>
        <mc:AlternateContent xmlns:mc="http://schemas.openxmlformats.org/markup-compatibility/2006">
          <mc:Choice Requires="x14">
            <control shapeId="12549" r:id="rId47" name="6-5-0_3">
              <controlPr defaultSize="0" autoFill="0" autoLine="0" autoPict="0">
                <anchor moveWithCells="1">
                  <from>
                    <xdr:col>19</xdr:col>
                    <xdr:colOff>95250</xdr:colOff>
                    <xdr:row>73</xdr:row>
                    <xdr:rowOff>9525</xdr:rowOff>
                  </from>
                  <to>
                    <xdr:col>21</xdr:col>
                    <xdr:colOff>0</xdr:colOff>
                    <xdr:row>74</xdr:row>
                    <xdr:rowOff>9525</xdr:rowOff>
                  </to>
                </anchor>
              </controlPr>
            </control>
          </mc:Choice>
        </mc:AlternateContent>
        <mc:AlternateContent xmlns:mc="http://schemas.openxmlformats.org/markup-compatibility/2006">
          <mc:Choice Requires="x14">
            <control shapeId="12550" r:id="rId48" name="6-5-0_4">
              <controlPr defaultSize="0" autoFill="0" autoLine="0" autoPict="0">
                <anchor moveWithCells="1">
                  <from>
                    <xdr:col>19</xdr:col>
                    <xdr:colOff>95250</xdr:colOff>
                    <xdr:row>77</xdr:row>
                    <xdr:rowOff>0</xdr:rowOff>
                  </from>
                  <to>
                    <xdr:col>21</xdr:col>
                    <xdr:colOff>0</xdr:colOff>
                    <xdr:row>78</xdr:row>
                    <xdr:rowOff>0</xdr:rowOff>
                  </to>
                </anchor>
              </controlPr>
            </control>
          </mc:Choice>
        </mc:AlternateContent>
        <mc:AlternateContent xmlns:mc="http://schemas.openxmlformats.org/markup-compatibility/2006">
          <mc:Choice Requires="x14">
            <control shapeId="12555" r:id="rId49" name="Check Box 6-5-1-1-1">
              <controlPr defaultSize="0" autoFill="0" autoLine="0" autoPict="0">
                <anchor moveWithCells="1">
                  <from>
                    <xdr:col>19</xdr:col>
                    <xdr:colOff>95250</xdr:colOff>
                    <xdr:row>79</xdr:row>
                    <xdr:rowOff>9525</xdr:rowOff>
                  </from>
                  <to>
                    <xdr:col>21</xdr:col>
                    <xdr:colOff>19050</xdr:colOff>
                    <xdr:row>80</xdr:row>
                    <xdr:rowOff>19050</xdr:rowOff>
                  </to>
                </anchor>
              </controlPr>
            </control>
          </mc:Choice>
        </mc:AlternateContent>
        <mc:AlternateContent xmlns:mc="http://schemas.openxmlformats.org/markup-compatibility/2006">
          <mc:Choice Requires="x14">
            <control shapeId="12556" r:id="rId50" name="Check Box 6-5-1-1-2">
              <controlPr defaultSize="0" autoFill="0" autoLine="0" autoPict="0">
                <anchor moveWithCells="1">
                  <from>
                    <xdr:col>19</xdr:col>
                    <xdr:colOff>95250</xdr:colOff>
                    <xdr:row>79</xdr:row>
                    <xdr:rowOff>247650</xdr:rowOff>
                  </from>
                  <to>
                    <xdr:col>21</xdr:col>
                    <xdr:colOff>19050</xdr:colOff>
                    <xdr:row>81</xdr:row>
                    <xdr:rowOff>9525</xdr:rowOff>
                  </to>
                </anchor>
              </controlPr>
            </control>
          </mc:Choice>
        </mc:AlternateContent>
        <mc:AlternateContent xmlns:mc="http://schemas.openxmlformats.org/markup-compatibility/2006">
          <mc:Choice Requires="x14">
            <control shapeId="12557" r:id="rId51" name="Check Box 6-5-1-1-3">
              <controlPr defaultSize="0" autoFill="0" autoLine="0" autoPict="0">
                <anchor moveWithCells="1">
                  <from>
                    <xdr:col>19</xdr:col>
                    <xdr:colOff>95250</xdr:colOff>
                    <xdr:row>80</xdr:row>
                    <xdr:rowOff>247650</xdr:rowOff>
                  </from>
                  <to>
                    <xdr:col>21</xdr:col>
                    <xdr:colOff>19050</xdr:colOff>
                    <xdr:row>82</xdr:row>
                    <xdr:rowOff>9525</xdr:rowOff>
                  </to>
                </anchor>
              </controlPr>
            </control>
          </mc:Choice>
        </mc:AlternateContent>
        <mc:AlternateContent xmlns:mc="http://schemas.openxmlformats.org/markup-compatibility/2006">
          <mc:Choice Requires="x14">
            <control shapeId="12558" r:id="rId52" name="Check Box 6-5-1-1-4">
              <controlPr defaultSize="0" autoFill="0" autoLine="0" autoPict="0">
                <anchor moveWithCells="1">
                  <from>
                    <xdr:col>19</xdr:col>
                    <xdr:colOff>95250</xdr:colOff>
                    <xdr:row>81</xdr:row>
                    <xdr:rowOff>238125</xdr:rowOff>
                  </from>
                  <to>
                    <xdr:col>21</xdr:col>
                    <xdr:colOff>19050</xdr:colOff>
                    <xdr:row>83</xdr:row>
                    <xdr:rowOff>9525</xdr:rowOff>
                  </to>
                </anchor>
              </controlPr>
            </control>
          </mc:Choice>
        </mc:AlternateContent>
        <mc:AlternateContent xmlns:mc="http://schemas.openxmlformats.org/markup-compatibility/2006">
          <mc:Choice Requires="x14">
            <control shapeId="12559" r:id="rId53" name="Check Box 6-5-1-1-5">
              <controlPr defaultSize="0" autoFill="0" autoLine="0" autoPict="0">
                <anchor moveWithCells="1">
                  <from>
                    <xdr:col>19</xdr:col>
                    <xdr:colOff>95250</xdr:colOff>
                    <xdr:row>82</xdr:row>
                    <xdr:rowOff>238125</xdr:rowOff>
                  </from>
                  <to>
                    <xdr:col>21</xdr:col>
                    <xdr:colOff>19050</xdr:colOff>
                    <xdr:row>84</xdr:row>
                    <xdr:rowOff>9525</xdr:rowOff>
                  </to>
                </anchor>
              </controlPr>
            </control>
          </mc:Choice>
        </mc:AlternateContent>
        <mc:AlternateContent xmlns:mc="http://schemas.openxmlformats.org/markup-compatibility/2006">
          <mc:Choice Requires="x14">
            <control shapeId="12560" r:id="rId54" name="Check Box 6-5-1-1-6">
              <controlPr defaultSize="0" autoFill="0" autoLine="0" autoPict="0">
                <anchor moveWithCells="1">
                  <from>
                    <xdr:col>19</xdr:col>
                    <xdr:colOff>95250</xdr:colOff>
                    <xdr:row>83</xdr:row>
                    <xdr:rowOff>247650</xdr:rowOff>
                  </from>
                  <to>
                    <xdr:col>21</xdr:col>
                    <xdr:colOff>19050</xdr:colOff>
                    <xdr:row>85</xdr:row>
                    <xdr:rowOff>19050</xdr:rowOff>
                  </to>
                </anchor>
              </controlPr>
            </control>
          </mc:Choice>
        </mc:AlternateContent>
        <mc:AlternateContent xmlns:mc="http://schemas.openxmlformats.org/markup-compatibility/2006">
          <mc:Choice Requires="x14">
            <control shapeId="12561" r:id="rId55" name="Check Box 6-5-1-1-7">
              <controlPr defaultSize="0" autoFill="0" autoLine="0" autoPict="0">
                <anchor moveWithCells="1">
                  <from>
                    <xdr:col>19</xdr:col>
                    <xdr:colOff>95250</xdr:colOff>
                    <xdr:row>85</xdr:row>
                    <xdr:rowOff>0</xdr:rowOff>
                  </from>
                  <to>
                    <xdr:col>21</xdr:col>
                    <xdr:colOff>19050</xdr:colOff>
                    <xdr:row>86</xdr:row>
                    <xdr:rowOff>19050</xdr:rowOff>
                  </to>
                </anchor>
              </controlPr>
            </control>
          </mc:Choice>
        </mc:AlternateContent>
        <mc:AlternateContent xmlns:mc="http://schemas.openxmlformats.org/markup-compatibility/2006">
          <mc:Choice Requires="x14">
            <control shapeId="12575" r:id="rId56" name="Group Box 6-7-7">
              <controlPr defaultSize="0" autoFill="0" autoPict="0">
                <anchor moveWithCells="1">
                  <from>
                    <xdr:col>19</xdr:col>
                    <xdr:colOff>57150</xdr:colOff>
                    <xdr:row>211</xdr:row>
                    <xdr:rowOff>19050</xdr:rowOff>
                  </from>
                  <to>
                    <xdr:col>34</xdr:col>
                    <xdr:colOff>19050</xdr:colOff>
                    <xdr:row>211</xdr:row>
                    <xdr:rowOff>381000</xdr:rowOff>
                  </to>
                </anchor>
              </controlPr>
            </control>
          </mc:Choice>
        </mc:AlternateContent>
        <mc:AlternateContent xmlns:mc="http://schemas.openxmlformats.org/markup-compatibility/2006">
          <mc:Choice Requires="x14">
            <control shapeId="12576" r:id="rId57" name="6-7-7_1">
              <controlPr defaultSize="0" autoFill="0" autoLine="0" autoPict="0">
                <anchor moveWithCells="1">
                  <from>
                    <xdr:col>19</xdr:col>
                    <xdr:colOff>171450</xdr:colOff>
                    <xdr:row>211</xdr:row>
                    <xdr:rowOff>133350</xdr:rowOff>
                  </from>
                  <to>
                    <xdr:col>21</xdr:col>
                    <xdr:colOff>57150</xdr:colOff>
                    <xdr:row>211</xdr:row>
                    <xdr:rowOff>361950</xdr:rowOff>
                  </to>
                </anchor>
              </controlPr>
            </control>
          </mc:Choice>
        </mc:AlternateContent>
        <mc:AlternateContent xmlns:mc="http://schemas.openxmlformats.org/markup-compatibility/2006">
          <mc:Choice Requires="x14">
            <control shapeId="12577" r:id="rId58" name="6-7-7_2">
              <controlPr defaultSize="0" autoFill="0" autoLine="0" autoPict="0">
                <anchor moveWithCells="1">
                  <from>
                    <xdr:col>26</xdr:col>
                    <xdr:colOff>133350</xdr:colOff>
                    <xdr:row>211</xdr:row>
                    <xdr:rowOff>133350</xdr:rowOff>
                  </from>
                  <to>
                    <xdr:col>28</xdr:col>
                    <xdr:colOff>19050</xdr:colOff>
                    <xdr:row>211</xdr:row>
                    <xdr:rowOff>361950</xdr:rowOff>
                  </to>
                </anchor>
              </controlPr>
            </control>
          </mc:Choice>
        </mc:AlternateContent>
        <mc:AlternateContent xmlns:mc="http://schemas.openxmlformats.org/markup-compatibility/2006">
          <mc:Choice Requires="x14">
            <control shapeId="12578" r:id="rId59" name="Group Box 6-7-8">
              <controlPr defaultSize="0" autoFill="0" autoPict="0">
                <anchor moveWithCells="1">
                  <from>
                    <xdr:col>19</xdr:col>
                    <xdr:colOff>76200</xdr:colOff>
                    <xdr:row>211</xdr:row>
                    <xdr:rowOff>419100</xdr:rowOff>
                  </from>
                  <to>
                    <xdr:col>38</xdr:col>
                    <xdr:colOff>76200</xdr:colOff>
                    <xdr:row>216</xdr:row>
                    <xdr:rowOff>57150</xdr:rowOff>
                  </to>
                </anchor>
              </controlPr>
            </control>
          </mc:Choice>
        </mc:AlternateContent>
        <mc:AlternateContent xmlns:mc="http://schemas.openxmlformats.org/markup-compatibility/2006">
          <mc:Choice Requires="x14">
            <control shapeId="12579" r:id="rId60" name="6-7-8_1">
              <controlPr defaultSize="0" autoFill="0" autoLine="0" autoPict="0">
                <anchor moveWithCells="1">
                  <from>
                    <xdr:col>19</xdr:col>
                    <xdr:colOff>171450</xdr:colOff>
                    <xdr:row>212</xdr:row>
                    <xdr:rowOff>19050</xdr:rowOff>
                  </from>
                  <to>
                    <xdr:col>21</xdr:col>
                    <xdr:colOff>66675</xdr:colOff>
                    <xdr:row>213</xdr:row>
                    <xdr:rowOff>19050</xdr:rowOff>
                  </to>
                </anchor>
              </controlPr>
            </control>
          </mc:Choice>
        </mc:AlternateContent>
        <mc:AlternateContent xmlns:mc="http://schemas.openxmlformats.org/markup-compatibility/2006">
          <mc:Choice Requires="x14">
            <control shapeId="12581" r:id="rId61" name="6-7-8_2">
              <controlPr defaultSize="0" autoFill="0" autoLine="0" autoPict="0">
                <anchor moveWithCells="1">
                  <from>
                    <xdr:col>19</xdr:col>
                    <xdr:colOff>171450</xdr:colOff>
                    <xdr:row>214</xdr:row>
                    <xdr:rowOff>0</xdr:rowOff>
                  </from>
                  <to>
                    <xdr:col>21</xdr:col>
                    <xdr:colOff>66675</xdr:colOff>
                    <xdr:row>215</xdr:row>
                    <xdr:rowOff>9525</xdr:rowOff>
                  </to>
                </anchor>
              </controlPr>
            </control>
          </mc:Choice>
        </mc:AlternateContent>
        <mc:AlternateContent xmlns:mc="http://schemas.openxmlformats.org/markup-compatibility/2006">
          <mc:Choice Requires="x14">
            <control shapeId="12582" r:id="rId62" name="6-7-8_3">
              <controlPr defaultSize="0" autoFill="0" autoLine="0" autoPict="0">
                <anchor moveWithCells="1">
                  <from>
                    <xdr:col>20</xdr:col>
                    <xdr:colOff>0</xdr:colOff>
                    <xdr:row>215</xdr:row>
                    <xdr:rowOff>19050</xdr:rowOff>
                  </from>
                  <to>
                    <xdr:col>21</xdr:col>
                    <xdr:colOff>57150</xdr:colOff>
                    <xdr:row>216</xdr:row>
                    <xdr:rowOff>19050</xdr:rowOff>
                  </to>
                </anchor>
              </controlPr>
            </control>
          </mc:Choice>
        </mc:AlternateContent>
        <mc:AlternateContent xmlns:mc="http://schemas.openxmlformats.org/markup-compatibility/2006">
          <mc:Choice Requires="x14">
            <control shapeId="12583" r:id="rId63" name="Check Box 6-5-1-2-1">
              <controlPr defaultSize="0" autoFill="0" autoLine="0" autoPict="0">
                <anchor moveWithCells="1">
                  <from>
                    <xdr:col>19</xdr:col>
                    <xdr:colOff>95250</xdr:colOff>
                    <xdr:row>88</xdr:row>
                    <xdr:rowOff>95250</xdr:rowOff>
                  </from>
                  <to>
                    <xdr:col>21</xdr:col>
                    <xdr:colOff>19050</xdr:colOff>
                    <xdr:row>90</xdr:row>
                    <xdr:rowOff>28575</xdr:rowOff>
                  </to>
                </anchor>
              </controlPr>
            </control>
          </mc:Choice>
        </mc:AlternateContent>
        <mc:AlternateContent xmlns:mc="http://schemas.openxmlformats.org/markup-compatibility/2006">
          <mc:Choice Requires="x14">
            <control shapeId="12584" r:id="rId64" name="Check Box 6-5-1-2-2">
              <controlPr defaultSize="0" autoFill="0" autoLine="0" autoPict="0">
                <anchor moveWithCells="1">
                  <from>
                    <xdr:col>19</xdr:col>
                    <xdr:colOff>95250</xdr:colOff>
                    <xdr:row>90</xdr:row>
                    <xdr:rowOff>9525</xdr:rowOff>
                  </from>
                  <to>
                    <xdr:col>21</xdr:col>
                    <xdr:colOff>19050</xdr:colOff>
                    <xdr:row>91</xdr:row>
                    <xdr:rowOff>38100</xdr:rowOff>
                  </to>
                </anchor>
              </controlPr>
            </control>
          </mc:Choice>
        </mc:AlternateContent>
        <mc:AlternateContent xmlns:mc="http://schemas.openxmlformats.org/markup-compatibility/2006">
          <mc:Choice Requires="x14">
            <control shapeId="12585" r:id="rId65" name="Check Box 6-5-1-2-3">
              <controlPr defaultSize="0" autoFill="0" autoLine="0" autoPict="0">
                <anchor moveWithCells="1">
                  <from>
                    <xdr:col>19</xdr:col>
                    <xdr:colOff>95250</xdr:colOff>
                    <xdr:row>91</xdr:row>
                    <xdr:rowOff>19050</xdr:rowOff>
                  </from>
                  <to>
                    <xdr:col>21</xdr:col>
                    <xdr:colOff>19050</xdr:colOff>
                    <xdr:row>92</xdr:row>
                    <xdr:rowOff>19050</xdr:rowOff>
                  </to>
                </anchor>
              </controlPr>
            </control>
          </mc:Choice>
        </mc:AlternateContent>
        <mc:AlternateContent xmlns:mc="http://schemas.openxmlformats.org/markup-compatibility/2006">
          <mc:Choice Requires="x14">
            <control shapeId="12586" r:id="rId66" name="Group Box 6-5-1-3">
              <controlPr defaultSize="0" autoFill="0" autoPict="0">
                <anchor moveWithCells="1">
                  <from>
                    <xdr:col>18</xdr:col>
                    <xdr:colOff>133350</xdr:colOff>
                    <xdr:row>91</xdr:row>
                    <xdr:rowOff>171450</xdr:rowOff>
                  </from>
                  <to>
                    <xdr:col>27</xdr:col>
                    <xdr:colOff>114300</xdr:colOff>
                    <xdr:row>94</xdr:row>
                    <xdr:rowOff>66675</xdr:rowOff>
                  </to>
                </anchor>
              </controlPr>
            </control>
          </mc:Choice>
        </mc:AlternateContent>
        <mc:AlternateContent xmlns:mc="http://schemas.openxmlformats.org/markup-compatibility/2006">
          <mc:Choice Requires="x14">
            <control shapeId="12587" r:id="rId67" name="6-5-1-3_1">
              <controlPr defaultSize="0" autoFill="0" autoLine="0" autoPict="0">
                <anchor moveWithCells="1">
                  <from>
                    <xdr:col>19</xdr:col>
                    <xdr:colOff>95250</xdr:colOff>
                    <xdr:row>92</xdr:row>
                    <xdr:rowOff>19050</xdr:rowOff>
                  </from>
                  <to>
                    <xdr:col>21</xdr:col>
                    <xdr:colOff>19050</xdr:colOff>
                    <xdr:row>93</xdr:row>
                    <xdr:rowOff>19050</xdr:rowOff>
                  </to>
                </anchor>
              </controlPr>
            </control>
          </mc:Choice>
        </mc:AlternateContent>
        <mc:AlternateContent xmlns:mc="http://schemas.openxmlformats.org/markup-compatibility/2006">
          <mc:Choice Requires="x14">
            <control shapeId="12588" r:id="rId68" name="6-5-1-3_2">
              <controlPr defaultSize="0" autoFill="0" autoLine="0" autoPict="0">
                <anchor moveWithCells="1">
                  <from>
                    <xdr:col>19</xdr:col>
                    <xdr:colOff>95250</xdr:colOff>
                    <xdr:row>93</xdr:row>
                    <xdr:rowOff>9525</xdr:rowOff>
                  </from>
                  <to>
                    <xdr:col>21</xdr:col>
                    <xdr:colOff>19050</xdr:colOff>
                    <xdr:row>94</xdr:row>
                    <xdr:rowOff>9525</xdr:rowOff>
                  </to>
                </anchor>
              </controlPr>
            </control>
          </mc:Choice>
        </mc:AlternateContent>
        <mc:AlternateContent xmlns:mc="http://schemas.openxmlformats.org/markup-compatibility/2006">
          <mc:Choice Requires="x14">
            <control shapeId="12591" r:id="rId69" name="Check Box 6-5-1-4-01">
              <controlPr defaultSize="0" autoFill="0" autoLine="0" autoPict="0">
                <anchor moveWithCells="1">
                  <from>
                    <xdr:col>19</xdr:col>
                    <xdr:colOff>95250</xdr:colOff>
                    <xdr:row>94</xdr:row>
                    <xdr:rowOff>19050</xdr:rowOff>
                  </from>
                  <to>
                    <xdr:col>20</xdr:col>
                    <xdr:colOff>171450</xdr:colOff>
                    <xdr:row>95</xdr:row>
                    <xdr:rowOff>19050</xdr:rowOff>
                  </to>
                </anchor>
              </controlPr>
            </control>
          </mc:Choice>
        </mc:AlternateContent>
        <mc:AlternateContent xmlns:mc="http://schemas.openxmlformats.org/markup-compatibility/2006">
          <mc:Choice Requires="x14">
            <control shapeId="12592" r:id="rId70" name="Check Box 6-5-1-4-04">
              <controlPr defaultSize="0" autoFill="0" autoLine="0" autoPict="0">
                <anchor moveWithCells="1">
                  <from>
                    <xdr:col>19</xdr:col>
                    <xdr:colOff>95250</xdr:colOff>
                    <xdr:row>95</xdr:row>
                    <xdr:rowOff>19050</xdr:rowOff>
                  </from>
                  <to>
                    <xdr:col>21</xdr:col>
                    <xdr:colOff>19050</xdr:colOff>
                    <xdr:row>96</xdr:row>
                    <xdr:rowOff>19050</xdr:rowOff>
                  </to>
                </anchor>
              </controlPr>
            </control>
          </mc:Choice>
        </mc:AlternateContent>
        <mc:AlternateContent xmlns:mc="http://schemas.openxmlformats.org/markup-compatibility/2006">
          <mc:Choice Requires="x14">
            <control shapeId="12593" r:id="rId71" name="Check Box 6-5-1-4-02">
              <controlPr defaultSize="0" autoFill="0" autoLine="0" autoPict="0">
                <anchor moveWithCells="1">
                  <from>
                    <xdr:col>26</xdr:col>
                    <xdr:colOff>104775</xdr:colOff>
                    <xdr:row>94</xdr:row>
                    <xdr:rowOff>19050</xdr:rowOff>
                  </from>
                  <to>
                    <xdr:col>28</xdr:col>
                    <xdr:colOff>19050</xdr:colOff>
                    <xdr:row>95</xdr:row>
                    <xdr:rowOff>19050</xdr:rowOff>
                  </to>
                </anchor>
              </controlPr>
            </control>
          </mc:Choice>
        </mc:AlternateContent>
        <mc:AlternateContent xmlns:mc="http://schemas.openxmlformats.org/markup-compatibility/2006">
          <mc:Choice Requires="x14">
            <control shapeId="12594" r:id="rId72" name="Check Box 6-5-1-4-05">
              <controlPr defaultSize="0" autoFill="0" autoLine="0" autoPict="0">
                <anchor moveWithCells="1">
                  <from>
                    <xdr:col>26</xdr:col>
                    <xdr:colOff>104775</xdr:colOff>
                    <xdr:row>95</xdr:row>
                    <xdr:rowOff>19050</xdr:rowOff>
                  </from>
                  <to>
                    <xdr:col>28</xdr:col>
                    <xdr:colOff>19050</xdr:colOff>
                    <xdr:row>96</xdr:row>
                    <xdr:rowOff>19050</xdr:rowOff>
                  </to>
                </anchor>
              </controlPr>
            </control>
          </mc:Choice>
        </mc:AlternateContent>
        <mc:AlternateContent xmlns:mc="http://schemas.openxmlformats.org/markup-compatibility/2006">
          <mc:Choice Requires="x14">
            <control shapeId="12595" r:id="rId73" name="Check Box 6-5-1-4-03">
              <controlPr defaultSize="0" autoFill="0" autoLine="0" autoPict="0">
                <anchor moveWithCells="1">
                  <from>
                    <xdr:col>33</xdr:col>
                    <xdr:colOff>104775</xdr:colOff>
                    <xdr:row>94</xdr:row>
                    <xdr:rowOff>19050</xdr:rowOff>
                  </from>
                  <to>
                    <xdr:col>35</xdr:col>
                    <xdr:colOff>19050</xdr:colOff>
                    <xdr:row>95</xdr:row>
                    <xdr:rowOff>19050</xdr:rowOff>
                  </to>
                </anchor>
              </controlPr>
            </control>
          </mc:Choice>
        </mc:AlternateContent>
        <mc:AlternateContent xmlns:mc="http://schemas.openxmlformats.org/markup-compatibility/2006">
          <mc:Choice Requires="x14">
            <control shapeId="12596" r:id="rId74" name="Check Box 6-5-1-4-06">
              <controlPr defaultSize="0" autoFill="0" autoLine="0" autoPict="0">
                <anchor moveWithCells="1">
                  <from>
                    <xdr:col>19</xdr:col>
                    <xdr:colOff>95250</xdr:colOff>
                    <xdr:row>96</xdr:row>
                    <xdr:rowOff>19050</xdr:rowOff>
                  </from>
                  <to>
                    <xdr:col>21</xdr:col>
                    <xdr:colOff>19050</xdr:colOff>
                    <xdr:row>97</xdr:row>
                    <xdr:rowOff>19050</xdr:rowOff>
                  </to>
                </anchor>
              </controlPr>
            </control>
          </mc:Choice>
        </mc:AlternateContent>
        <mc:AlternateContent xmlns:mc="http://schemas.openxmlformats.org/markup-compatibility/2006">
          <mc:Choice Requires="x14">
            <control shapeId="12598" r:id="rId75" name="Check Box 6-5-1-4-07">
              <controlPr defaultSize="0" autoFill="0" autoLine="0" autoPict="0">
                <anchor moveWithCells="1">
                  <from>
                    <xdr:col>19</xdr:col>
                    <xdr:colOff>95250</xdr:colOff>
                    <xdr:row>98</xdr:row>
                    <xdr:rowOff>0</xdr:rowOff>
                  </from>
                  <to>
                    <xdr:col>21</xdr:col>
                    <xdr:colOff>19050</xdr:colOff>
                    <xdr:row>99</xdr:row>
                    <xdr:rowOff>19050</xdr:rowOff>
                  </to>
                </anchor>
              </controlPr>
            </control>
          </mc:Choice>
        </mc:AlternateContent>
        <mc:AlternateContent xmlns:mc="http://schemas.openxmlformats.org/markup-compatibility/2006">
          <mc:Choice Requires="x14">
            <control shapeId="12599" r:id="rId76" name="Check Box 6-5-1-4-08">
              <controlPr defaultSize="0" autoFill="0" autoLine="0" autoPict="0">
                <anchor moveWithCells="1">
                  <from>
                    <xdr:col>19</xdr:col>
                    <xdr:colOff>95250</xdr:colOff>
                    <xdr:row>99</xdr:row>
                    <xdr:rowOff>19050</xdr:rowOff>
                  </from>
                  <to>
                    <xdr:col>21</xdr:col>
                    <xdr:colOff>19050</xdr:colOff>
                    <xdr:row>100</xdr:row>
                    <xdr:rowOff>19050</xdr:rowOff>
                  </to>
                </anchor>
              </controlPr>
            </control>
          </mc:Choice>
        </mc:AlternateContent>
        <mc:AlternateContent xmlns:mc="http://schemas.openxmlformats.org/markup-compatibility/2006">
          <mc:Choice Requires="x14">
            <control shapeId="12600" r:id="rId77" name="Check Box 6-5-1-4-09">
              <controlPr defaultSize="0" autoFill="0" autoLine="0" autoPict="0">
                <anchor moveWithCells="1">
                  <from>
                    <xdr:col>19</xdr:col>
                    <xdr:colOff>95250</xdr:colOff>
                    <xdr:row>100</xdr:row>
                    <xdr:rowOff>19050</xdr:rowOff>
                  </from>
                  <to>
                    <xdr:col>21</xdr:col>
                    <xdr:colOff>19050</xdr:colOff>
                    <xdr:row>101</xdr:row>
                    <xdr:rowOff>19050</xdr:rowOff>
                  </to>
                </anchor>
              </controlPr>
            </control>
          </mc:Choice>
        </mc:AlternateContent>
        <mc:AlternateContent xmlns:mc="http://schemas.openxmlformats.org/markup-compatibility/2006">
          <mc:Choice Requires="x14">
            <control shapeId="12601" r:id="rId78" name="Check Box 6-5-1-4-10">
              <controlPr defaultSize="0" autoFill="0" autoLine="0" autoPict="0">
                <anchor moveWithCells="1">
                  <from>
                    <xdr:col>19</xdr:col>
                    <xdr:colOff>95250</xdr:colOff>
                    <xdr:row>101</xdr:row>
                    <xdr:rowOff>19050</xdr:rowOff>
                  </from>
                  <to>
                    <xdr:col>21</xdr:col>
                    <xdr:colOff>19050</xdr:colOff>
                    <xdr:row>102</xdr:row>
                    <xdr:rowOff>19050</xdr:rowOff>
                  </to>
                </anchor>
              </controlPr>
            </control>
          </mc:Choice>
        </mc:AlternateContent>
        <mc:AlternateContent xmlns:mc="http://schemas.openxmlformats.org/markup-compatibility/2006">
          <mc:Choice Requires="x14">
            <control shapeId="12602" r:id="rId79" name="Check Box 6-5-1-4-11">
              <controlPr defaultSize="0" autoFill="0" autoLine="0" autoPict="0">
                <anchor moveWithCells="1">
                  <from>
                    <xdr:col>19</xdr:col>
                    <xdr:colOff>95250</xdr:colOff>
                    <xdr:row>102</xdr:row>
                    <xdr:rowOff>19050</xdr:rowOff>
                  </from>
                  <to>
                    <xdr:col>21</xdr:col>
                    <xdr:colOff>19050</xdr:colOff>
                    <xdr:row>103</xdr:row>
                    <xdr:rowOff>19050</xdr:rowOff>
                  </to>
                </anchor>
              </controlPr>
            </control>
          </mc:Choice>
        </mc:AlternateContent>
        <mc:AlternateContent xmlns:mc="http://schemas.openxmlformats.org/markup-compatibility/2006">
          <mc:Choice Requires="x14">
            <control shapeId="12603" r:id="rId80" name="Check Box 6-5-1-4-12">
              <controlPr defaultSize="0" autoFill="0" autoLine="0" autoPict="0">
                <anchor moveWithCells="1">
                  <from>
                    <xdr:col>30</xdr:col>
                    <xdr:colOff>95250</xdr:colOff>
                    <xdr:row>102</xdr:row>
                    <xdr:rowOff>19050</xdr:rowOff>
                  </from>
                  <to>
                    <xdr:col>32</xdr:col>
                    <xdr:colOff>19050</xdr:colOff>
                    <xdr:row>103</xdr:row>
                    <xdr:rowOff>19050</xdr:rowOff>
                  </to>
                </anchor>
              </controlPr>
            </control>
          </mc:Choice>
        </mc:AlternateContent>
        <mc:AlternateContent xmlns:mc="http://schemas.openxmlformats.org/markup-compatibility/2006">
          <mc:Choice Requires="x14">
            <control shapeId="12604" r:id="rId81" name="Check Box 6-5-1-4-13">
              <controlPr defaultSize="0" autoFill="0" autoLine="0" autoPict="0">
                <anchor moveWithCells="1">
                  <from>
                    <xdr:col>19</xdr:col>
                    <xdr:colOff>95250</xdr:colOff>
                    <xdr:row>103</xdr:row>
                    <xdr:rowOff>19050</xdr:rowOff>
                  </from>
                  <to>
                    <xdr:col>21</xdr:col>
                    <xdr:colOff>19050</xdr:colOff>
                    <xdr:row>104</xdr:row>
                    <xdr:rowOff>19050</xdr:rowOff>
                  </to>
                </anchor>
              </controlPr>
            </control>
          </mc:Choice>
        </mc:AlternateContent>
        <mc:AlternateContent xmlns:mc="http://schemas.openxmlformats.org/markup-compatibility/2006">
          <mc:Choice Requires="x14">
            <control shapeId="12605" r:id="rId82" name="Check Box 6-5-1-4-14">
              <controlPr defaultSize="0" autoFill="0" autoLine="0" autoPict="0">
                <anchor moveWithCells="1">
                  <from>
                    <xdr:col>19</xdr:col>
                    <xdr:colOff>95250</xdr:colOff>
                    <xdr:row>104</xdr:row>
                    <xdr:rowOff>19050</xdr:rowOff>
                  </from>
                  <to>
                    <xdr:col>21</xdr:col>
                    <xdr:colOff>19050</xdr:colOff>
                    <xdr:row>105</xdr:row>
                    <xdr:rowOff>19050</xdr:rowOff>
                  </to>
                </anchor>
              </controlPr>
            </control>
          </mc:Choice>
        </mc:AlternateContent>
        <mc:AlternateContent xmlns:mc="http://schemas.openxmlformats.org/markup-compatibility/2006">
          <mc:Choice Requires="x14">
            <control shapeId="12607" r:id="rId83" name="Check Box 6-5-2-1-10">
              <controlPr defaultSize="0" autoFill="0" autoLine="0" autoPict="0">
                <anchor moveWithCells="1">
                  <from>
                    <xdr:col>19</xdr:col>
                    <xdr:colOff>95250</xdr:colOff>
                    <xdr:row>109</xdr:row>
                    <xdr:rowOff>19050</xdr:rowOff>
                  </from>
                  <to>
                    <xdr:col>21</xdr:col>
                    <xdr:colOff>19050</xdr:colOff>
                    <xdr:row>110</xdr:row>
                    <xdr:rowOff>9525</xdr:rowOff>
                  </to>
                </anchor>
              </controlPr>
            </control>
          </mc:Choice>
        </mc:AlternateContent>
        <mc:AlternateContent xmlns:mc="http://schemas.openxmlformats.org/markup-compatibility/2006">
          <mc:Choice Requires="x14">
            <control shapeId="12608" r:id="rId84" name="Check Box 6-5-2-1-20">
              <controlPr defaultSize="0" autoFill="0" autoLine="0" autoPict="0">
                <anchor moveWithCells="1">
                  <from>
                    <xdr:col>19</xdr:col>
                    <xdr:colOff>95250</xdr:colOff>
                    <xdr:row>110</xdr:row>
                    <xdr:rowOff>19050</xdr:rowOff>
                  </from>
                  <to>
                    <xdr:col>21</xdr:col>
                    <xdr:colOff>19050</xdr:colOff>
                    <xdr:row>111</xdr:row>
                    <xdr:rowOff>9525</xdr:rowOff>
                  </to>
                </anchor>
              </controlPr>
            </control>
          </mc:Choice>
        </mc:AlternateContent>
        <mc:AlternateContent xmlns:mc="http://schemas.openxmlformats.org/markup-compatibility/2006">
          <mc:Choice Requires="x14">
            <control shapeId="12609" r:id="rId85" name="Check Box 6-5-2-1-30">
              <controlPr defaultSize="0" autoFill="0" autoLine="0" autoPict="0">
                <anchor moveWithCells="1">
                  <from>
                    <xdr:col>19</xdr:col>
                    <xdr:colOff>95250</xdr:colOff>
                    <xdr:row>111</xdr:row>
                    <xdr:rowOff>19050</xdr:rowOff>
                  </from>
                  <to>
                    <xdr:col>21</xdr:col>
                    <xdr:colOff>19050</xdr:colOff>
                    <xdr:row>112</xdr:row>
                    <xdr:rowOff>9525</xdr:rowOff>
                  </to>
                </anchor>
              </controlPr>
            </control>
          </mc:Choice>
        </mc:AlternateContent>
        <mc:AlternateContent xmlns:mc="http://schemas.openxmlformats.org/markup-compatibility/2006">
          <mc:Choice Requires="x14">
            <control shapeId="12610" r:id="rId86" name="Check Box 6-5-2-1-40">
              <controlPr defaultSize="0" autoFill="0" autoLine="0" autoPict="0">
                <anchor moveWithCells="1">
                  <from>
                    <xdr:col>19</xdr:col>
                    <xdr:colOff>95250</xdr:colOff>
                    <xdr:row>112</xdr:row>
                    <xdr:rowOff>19050</xdr:rowOff>
                  </from>
                  <to>
                    <xdr:col>21</xdr:col>
                    <xdr:colOff>19050</xdr:colOff>
                    <xdr:row>113</xdr:row>
                    <xdr:rowOff>9525</xdr:rowOff>
                  </to>
                </anchor>
              </controlPr>
            </control>
          </mc:Choice>
        </mc:AlternateContent>
        <mc:AlternateContent xmlns:mc="http://schemas.openxmlformats.org/markup-compatibility/2006">
          <mc:Choice Requires="x14">
            <control shapeId="12611" r:id="rId87" name="Check Box 6-5-2-1-41">
              <controlPr defaultSize="0" autoFill="0" autoLine="0" autoPict="0">
                <anchor moveWithCells="1">
                  <from>
                    <xdr:col>20</xdr:col>
                    <xdr:colOff>114300</xdr:colOff>
                    <xdr:row>114</xdr:row>
                    <xdr:rowOff>19050</xdr:rowOff>
                  </from>
                  <to>
                    <xdr:col>22</xdr:col>
                    <xdr:colOff>28575</xdr:colOff>
                    <xdr:row>115</xdr:row>
                    <xdr:rowOff>9525</xdr:rowOff>
                  </to>
                </anchor>
              </controlPr>
            </control>
          </mc:Choice>
        </mc:AlternateContent>
        <mc:AlternateContent xmlns:mc="http://schemas.openxmlformats.org/markup-compatibility/2006">
          <mc:Choice Requires="x14">
            <control shapeId="12612" r:id="rId88" name="Check Box 6-5-2-1-42">
              <controlPr defaultSize="0" autoFill="0" autoLine="0" autoPict="0">
                <anchor moveWithCells="1">
                  <from>
                    <xdr:col>20</xdr:col>
                    <xdr:colOff>114300</xdr:colOff>
                    <xdr:row>116</xdr:row>
                    <xdr:rowOff>19050</xdr:rowOff>
                  </from>
                  <to>
                    <xdr:col>22</xdr:col>
                    <xdr:colOff>19050</xdr:colOff>
                    <xdr:row>117</xdr:row>
                    <xdr:rowOff>9525</xdr:rowOff>
                  </to>
                </anchor>
              </controlPr>
            </control>
          </mc:Choice>
        </mc:AlternateContent>
        <mc:AlternateContent xmlns:mc="http://schemas.openxmlformats.org/markup-compatibility/2006">
          <mc:Choice Requires="x14">
            <control shapeId="12613" r:id="rId89" name="Check Box 6-5-2-1-43">
              <controlPr defaultSize="0" autoFill="0" autoLine="0" autoPict="0">
                <anchor moveWithCells="1">
                  <from>
                    <xdr:col>20</xdr:col>
                    <xdr:colOff>114300</xdr:colOff>
                    <xdr:row>117</xdr:row>
                    <xdr:rowOff>19050</xdr:rowOff>
                  </from>
                  <to>
                    <xdr:col>22</xdr:col>
                    <xdr:colOff>19050</xdr:colOff>
                    <xdr:row>118</xdr:row>
                    <xdr:rowOff>9525</xdr:rowOff>
                  </to>
                </anchor>
              </controlPr>
            </control>
          </mc:Choice>
        </mc:AlternateContent>
        <mc:AlternateContent xmlns:mc="http://schemas.openxmlformats.org/markup-compatibility/2006">
          <mc:Choice Requires="x14">
            <control shapeId="12614" r:id="rId90" name="Check Box 6-5-2-1-44">
              <controlPr defaultSize="0" autoFill="0" autoLine="0" autoPict="0">
                <anchor moveWithCells="1">
                  <from>
                    <xdr:col>20</xdr:col>
                    <xdr:colOff>114300</xdr:colOff>
                    <xdr:row>118</xdr:row>
                    <xdr:rowOff>9525</xdr:rowOff>
                  </from>
                  <to>
                    <xdr:col>22</xdr:col>
                    <xdr:colOff>19050</xdr:colOff>
                    <xdr:row>119</xdr:row>
                    <xdr:rowOff>0</xdr:rowOff>
                  </to>
                </anchor>
              </controlPr>
            </control>
          </mc:Choice>
        </mc:AlternateContent>
        <mc:AlternateContent xmlns:mc="http://schemas.openxmlformats.org/markup-compatibility/2006">
          <mc:Choice Requires="x14">
            <control shapeId="12615" r:id="rId91" name="Check Box 6-5-2-1-45">
              <controlPr defaultSize="0" autoFill="0" autoLine="0" autoPict="0">
                <anchor moveWithCells="1">
                  <from>
                    <xdr:col>20</xdr:col>
                    <xdr:colOff>114300</xdr:colOff>
                    <xdr:row>120</xdr:row>
                    <xdr:rowOff>19050</xdr:rowOff>
                  </from>
                  <to>
                    <xdr:col>22</xdr:col>
                    <xdr:colOff>19050</xdr:colOff>
                    <xdr:row>121</xdr:row>
                    <xdr:rowOff>0</xdr:rowOff>
                  </to>
                </anchor>
              </controlPr>
            </control>
          </mc:Choice>
        </mc:AlternateContent>
        <mc:AlternateContent xmlns:mc="http://schemas.openxmlformats.org/markup-compatibility/2006">
          <mc:Choice Requires="x14">
            <control shapeId="12616" r:id="rId92" name="Check Box 6-5-2-1-46">
              <controlPr defaultSize="0" autoFill="0" autoLine="0" autoPict="0">
                <anchor moveWithCells="1">
                  <from>
                    <xdr:col>20</xdr:col>
                    <xdr:colOff>114300</xdr:colOff>
                    <xdr:row>121</xdr:row>
                    <xdr:rowOff>19050</xdr:rowOff>
                  </from>
                  <to>
                    <xdr:col>22</xdr:col>
                    <xdr:colOff>19050</xdr:colOff>
                    <xdr:row>122</xdr:row>
                    <xdr:rowOff>0</xdr:rowOff>
                  </to>
                </anchor>
              </controlPr>
            </control>
          </mc:Choice>
        </mc:AlternateContent>
        <mc:AlternateContent xmlns:mc="http://schemas.openxmlformats.org/markup-compatibility/2006">
          <mc:Choice Requires="x14">
            <control shapeId="12617" r:id="rId93" name="Check Box 6-5-2-1-47">
              <controlPr defaultSize="0" autoFill="0" autoLine="0" autoPict="0">
                <anchor moveWithCells="1">
                  <from>
                    <xdr:col>20</xdr:col>
                    <xdr:colOff>114300</xdr:colOff>
                    <xdr:row>122</xdr:row>
                    <xdr:rowOff>19050</xdr:rowOff>
                  </from>
                  <to>
                    <xdr:col>22</xdr:col>
                    <xdr:colOff>19050</xdr:colOff>
                    <xdr:row>123</xdr:row>
                    <xdr:rowOff>9525</xdr:rowOff>
                  </to>
                </anchor>
              </controlPr>
            </control>
          </mc:Choice>
        </mc:AlternateContent>
        <mc:AlternateContent xmlns:mc="http://schemas.openxmlformats.org/markup-compatibility/2006">
          <mc:Choice Requires="x14">
            <control shapeId="12618" r:id="rId94" name="Check Box 6-5-2-1-48">
              <controlPr defaultSize="0" autoFill="0" autoLine="0" autoPict="0">
                <anchor moveWithCells="1">
                  <from>
                    <xdr:col>20</xdr:col>
                    <xdr:colOff>114300</xdr:colOff>
                    <xdr:row>123</xdr:row>
                    <xdr:rowOff>19050</xdr:rowOff>
                  </from>
                  <to>
                    <xdr:col>22</xdr:col>
                    <xdr:colOff>19050</xdr:colOff>
                    <xdr:row>124</xdr:row>
                    <xdr:rowOff>0</xdr:rowOff>
                  </to>
                </anchor>
              </controlPr>
            </control>
          </mc:Choice>
        </mc:AlternateContent>
        <mc:AlternateContent xmlns:mc="http://schemas.openxmlformats.org/markup-compatibility/2006">
          <mc:Choice Requires="x14">
            <control shapeId="12619" r:id="rId95" name="Check Box 6-5-2-1-50">
              <controlPr defaultSize="0" autoFill="0" autoLine="0" autoPict="0">
                <anchor moveWithCells="1">
                  <from>
                    <xdr:col>19</xdr:col>
                    <xdr:colOff>95250</xdr:colOff>
                    <xdr:row>124</xdr:row>
                    <xdr:rowOff>19050</xdr:rowOff>
                  </from>
                  <to>
                    <xdr:col>21</xdr:col>
                    <xdr:colOff>19050</xdr:colOff>
                    <xdr:row>124</xdr:row>
                    <xdr:rowOff>238125</xdr:rowOff>
                  </to>
                </anchor>
              </controlPr>
            </control>
          </mc:Choice>
        </mc:AlternateContent>
        <mc:AlternateContent xmlns:mc="http://schemas.openxmlformats.org/markup-compatibility/2006">
          <mc:Choice Requires="x14">
            <control shapeId="12620" r:id="rId96" name="Check Box 6-5-2-2-1">
              <controlPr defaultSize="0" autoFill="0" autoLine="0" autoPict="0">
                <anchor moveWithCells="1">
                  <from>
                    <xdr:col>19</xdr:col>
                    <xdr:colOff>95250</xdr:colOff>
                    <xdr:row>128</xdr:row>
                    <xdr:rowOff>9525</xdr:rowOff>
                  </from>
                  <to>
                    <xdr:col>21</xdr:col>
                    <xdr:colOff>19050</xdr:colOff>
                    <xdr:row>129</xdr:row>
                    <xdr:rowOff>19050</xdr:rowOff>
                  </to>
                </anchor>
              </controlPr>
            </control>
          </mc:Choice>
        </mc:AlternateContent>
        <mc:AlternateContent xmlns:mc="http://schemas.openxmlformats.org/markup-compatibility/2006">
          <mc:Choice Requires="x14">
            <control shapeId="12621" r:id="rId97" name="Check Box 6-5-2-2-2">
              <controlPr defaultSize="0" autoFill="0" autoLine="0" autoPict="0">
                <anchor moveWithCells="1">
                  <from>
                    <xdr:col>19</xdr:col>
                    <xdr:colOff>95250</xdr:colOff>
                    <xdr:row>128</xdr:row>
                    <xdr:rowOff>247650</xdr:rowOff>
                  </from>
                  <to>
                    <xdr:col>21</xdr:col>
                    <xdr:colOff>19050</xdr:colOff>
                    <xdr:row>130</xdr:row>
                    <xdr:rowOff>19050</xdr:rowOff>
                  </to>
                </anchor>
              </controlPr>
            </control>
          </mc:Choice>
        </mc:AlternateContent>
        <mc:AlternateContent xmlns:mc="http://schemas.openxmlformats.org/markup-compatibility/2006">
          <mc:Choice Requires="x14">
            <control shapeId="12622" r:id="rId98" name="Check Box 6-5-2-2-3">
              <controlPr defaultSize="0" autoFill="0" autoLine="0" autoPict="0">
                <anchor moveWithCells="1">
                  <from>
                    <xdr:col>19</xdr:col>
                    <xdr:colOff>95250</xdr:colOff>
                    <xdr:row>129</xdr:row>
                    <xdr:rowOff>247650</xdr:rowOff>
                  </from>
                  <to>
                    <xdr:col>21</xdr:col>
                    <xdr:colOff>19050</xdr:colOff>
                    <xdr:row>131</xdr:row>
                    <xdr:rowOff>19050</xdr:rowOff>
                  </to>
                </anchor>
              </controlPr>
            </control>
          </mc:Choice>
        </mc:AlternateContent>
        <mc:AlternateContent xmlns:mc="http://schemas.openxmlformats.org/markup-compatibility/2006">
          <mc:Choice Requires="x14">
            <control shapeId="12623" r:id="rId99" name="Check Box 6-5-2-2-4">
              <controlPr defaultSize="0" autoFill="0" autoLine="0" autoPict="0">
                <anchor moveWithCells="1">
                  <from>
                    <xdr:col>19</xdr:col>
                    <xdr:colOff>95250</xdr:colOff>
                    <xdr:row>130</xdr:row>
                    <xdr:rowOff>238125</xdr:rowOff>
                  </from>
                  <to>
                    <xdr:col>21</xdr:col>
                    <xdr:colOff>19050</xdr:colOff>
                    <xdr:row>132</xdr:row>
                    <xdr:rowOff>19050</xdr:rowOff>
                  </to>
                </anchor>
              </controlPr>
            </control>
          </mc:Choice>
        </mc:AlternateContent>
        <mc:AlternateContent xmlns:mc="http://schemas.openxmlformats.org/markup-compatibility/2006">
          <mc:Choice Requires="x14">
            <control shapeId="12624" r:id="rId100" name="Check Box 6-5-2-2-5">
              <controlPr defaultSize="0" autoFill="0" autoLine="0" autoPict="0">
                <anchor moveWithCells="1">
                  <from>
                    <xdr:col>19</xdr:col>
                    <xdr:colOff>95250</xdr:colOff>
                    <xdr:row>131</xdr:row>
                    <xdr:rowOff>238125</xdr:rowOff>
                  </from>
                  <to>
                    <xdr:col>21</xdr:col>
                    <xdr:colOff>19050</xdr:colOff>
                    <xdr:row>133</xdr:row>
                    <xdr:rowOff>19050</xdr:rowOff>
                  </to>
                </anchor>
              </controlPr>
            </control>
          </mc:Choice>
        </mc:AlternateContent>
        <mc:AlternateContent xmlns:mc="http://schemas.openxmlformats.org/markup-compatibility/2006">
          <mc:Choice Requires="x14">
            <control shapeId="12625" r:id="rId101" name="Check Box 6-5-2-2-6">
              <controlPr defaultSize="0" autoFill="0" autoLine="0" autoPict="0">
                <anchor moveWithCells="1">
                  <from>
                    <xdr:col>19</xdr:col>
                    <xdr:colOff>95250</xdr:colOff>
                    <xdr:row>132</xdr:row>
                    <xdr:rowOff>247650</xdr:rowOff>
                  </from>
                  <to>
                    <xdr:col>21</xdr:col>
                    <xdr:colOff>19050</xdr:colOff>
                    <xdr:row>134</xdr:row>
                    <xdr:rowOff>19050</xdr:rowOff>
                  </to>
                </anchor>
              </controlPr>
            </control>
          </mc:Choice>
        </mc:AlternateContent>
        <mc:AlternateContent xmlns:mc="http://schemas.openxmlformats.org/markup-compatibility/2006">
          <mc:Choice Requires="x14">
            <control shapeId="12626" r:id="rId102" name="Check Box 6-5-2-2-7">
              <controlPr defaultSize="0" autoFill="0" autoLine="0" autoPict="0">
                <anchor moveWithCells="1">
                  <from>
                    <xdr:col>19</xdr:col>
                    <xdr:colOff>95250</xdr:colOff>
                    <xdr:row>134</xdr:row>
                    <xdr:rowOff>0</xdr:rowOff>
                  </from>
                  <to>
                    <xdr:col>21</xdr:col>
                    <xdr:colOff>19050</xdr:colOff>
                    <xdr:row>135</xdr:row>
                    <xdr:rowOff>19050</xdr:rowOff>
                  </to>
                </anchor>
              </controlPr>
            </control>
          </mc:Choice>
        </mc:AlternateContent>
        <mc:AlternateContent xmlns:mc="http://schemas.openxmlformats.org/markup-compatibility/2006">
          <mc:Choice Requires="x14">
            <control shapeId="12627" r:id="rId103" name="Check Box 6-5-2-3-1">
              <controlPr defaultSize="0" autoFill="0" autoLine="0" autoPict="0">
                <anchor moveWithCells="1">
                  <from>
                    <xdr:col>19</xdr:col>
                    <xdr:colOff>95250</xdr:colOff>
                    <xdr:row>137</xdr:row>
                    <xdr:rowOff>95250</xdr:rowOff>
                  </from>
                  <to>
                    <xdr:col>21</xdr:col>
                    <xdr:colOff>19050</xdr:colOff>
                    <xdr:row>139</xdr:row>
                    <xdr:rowOff>19050</xdr:rowOff>
                  </to>
                </anchor>
              </controlPr>
            </control>
          </mc:Choice>
        </mc:AlternateContent>
        <mc:AlternateContent xmlns:mc="http://schemas.openxmlformats.org/markup-compatibility/2006">
          <mc:Choice Requires="x14">
            <control shapeId="12628" r:id="rId104" name="Check Box 6-5-2-3-2">
              <controlPr defaultSize="0" autoFill="0" autoLine="0" autoPict="0">
                <anchor moveWithCells="1">
                  <from>
                    <xdr:col>19</xdr:col>
                    <xdr:colOff>95250</xdr:colOff>
                    <xdr:row>139</xdr:row>
                    <xdr:rowOff>9525</xdr:rowOff>
                  </from>
                  <to>
                    <xdr:col>21</xdr:col>
                    <xdr:colOff>19050</xdr:colOff>
                    <xdr:row>140</xdr:row>
                    <xdr:rowOff>38100</xdr:rowOff>
                  </to>
                </anchor>
              </controlPr>
            </control>
          </mc:Choice>
        </mc:AlternateContent>
        <mc:AlternateContent xmlns:mc="http://schemas.openxmlformats.org/markup-compatibility/2006">
          <mc:Choice Requires="x14">
            <control shapeId="12629" r:id="rId105" name="Check Box 6-5-2-3-3">
              <controlPr defaultSize="0" autoFill="0" autoLine="0" autoPict="0">
                <anchor moveWithCells="1">
                  <from>
                    <xdr:col>19</xdr:col>
                    <xdr:colOff>95250</xdr:colOff>
                    <xdr:row>140</xdr:row>
                    <xdr:rowOff>19050</xdr:rowOff>
                  </from>
                  <to>
                    <xdr:col>21</xdr:col>
                    <xdr:colOff>19050</xdr:colOff>
                    <xdr:row>141</xdr:row>
                    <xdr:rowOff>19050</xdr:rowOff>
                  </to>
                </anchor>
              </controlPr>
            </control>
          </mc:Choice>
        </mc:AlternateContent>
        <mc:AlternateContent xmlns:mc="http://schemas.openxmlformats.org/markup-compatibility/2006">
          <mc:Choice Requires="x14">
            <control shapeId="12630" r:id="rId106" name="Group Box 6-5-2-4">
              <controlPr defaultSize="0" autoFill="0" autoPict="0">
                <anchor moveWithCells="1">
                  <from>
                    <xdr:col>18</xdr:col>
                    <xdr:colOff>133350</xdr:colOff>
                    <xdr:row>140</xdr:row>
                    <xdr:rowOff>171450</xdr:rowOff>
                  </from>
                  <to>
                    <xdr:col>27</xdr:col>
                    <xdr:colOff>114300</xdr:colOff>
                    <xdr:row>143</xdr:row>
                    <xdr:rowOff>57150</xdr:rowOff>
                  </to>
                </anchor>
              </controlPr>
            </control>
          </mc:Choice>
        </mc:AlternateContent>
        <mc:AlternateContent xmlns:mc="http://schemas.openxmlformats.org/markup-compatibility/2006">
          <mc:Choice Requires="x14">
            <control shapeId="12631" r:id="rId107" name="6-5-2-4_1">
              <controlPr defaultSize="0" autoFill="0" autoLine="0" autoPict="0">
                <anchor moveWithCells="1">
                  <from>
                    <xdr:col>19</xdr:col>
                    <xdr:colOff>95250</xdr:colOff>
                    <xdr:row>141</xdr:row>
                    <xdr:rowOff>19050</xdr:rowOff>
                  </from>
                  <to>
                    <xdr:col>21</xdr:col>
                    <xdr:colOff>19050</xdr:colOff>
                    <xdr:row>142</xdr:row>
                    <xdr:rowOff>19050</xdr:rowOff>
                  </to>
                </anchor>
              </controlPr>
            </control>
          </mc:Choice>
        </mc:AlternateContent>
        <mc:AlternateContent xmlns:mc="http://schemas.openxmlformats.org/markup-compatibility/2006">
          <mc:Choice Requires="x14">
            <control shapeId="12632" r:id="rId108" name="6-5-2-4_2">
              <controlPr defaultSize="0" autoFill="0" autoLine="0" autoPict="0">
                <anchor moveWithCells="1">
                  <from>
                    <xdr:col>19</xdr:col>
                    <xdr:colOff>95250</xdr:colOff>
                    <xdr:row>142</xdr:row>
                    <xdr:rowOff>9525</xdr:rowOff>
                  </from>
                  <to>
                    <xdr:col>21</xdr:col>
                    <xdr:colOff>19050</xdr:colOff>
                    <xdr:row>143</xdr:row>
                    <xdr:rowOff>19050</xdr:rowOff>
                  </to>
                </anchor>
              </controlPr>
            </control>
          </mc:Choice>
        </mc:AlternateContent>
        <mc:AlternateContent xmlns:mc="http://schemas.openxmlformats.org/markup-compatibility/2006">
          <mc:Choice Requires="x14">
            <control shapeId="12633" r:id="rId109" name="Check Box 6-5-3-1-10">
              <controlPr defaultSize="0" autoFill="0" autoLine="0" autoPict="0">
                <anchor moveWithCells="1">
                  <from>
                    <xdr:col>19</xdr:col>
                    <xdr:colOff>95250</xdr:colOff>
                    <xdr:row>144</xdr:row>
                    <xdr:rowOff>19050</xdr:rowOff>
                  </from>
                  <to>
                    <xdr:col>21</xdr:col>
                    <xdr:colOff>19050</xdr:colOff>
                    <xdr:row>145</xdr:row>
                    <xdr:rowOff>19050</xdr:rowOff>
                  </to>
                </anchor>
              </controlPr>
            </control>
          </mc:Choice>
        </mc:AlternateContent>
        <mc:AlternateContent xmlns:mc="http://schemas.openxmlformats.org/markup-compatibility/2006">
          <mc:Choice Requires="x14">
            <control shapeId="12634" r:id="rId110" name="Check Box 6-5-3-1-20">
              <controlPr defaultSize="0" autoFill="0" autoLine="0" autoPict="0">
                <anchor moveWithCells="1">
                  <from>
                    <xdr:col>19</xdr:col>
                    <xdr:colOff>95250</xdr:colOff>
                    <xdr:row>145</xdr:row>
                    <xdr:rowOff>19050</xdr:rowOff>
                  </from>
                  <to>
                    <xdr:col>21</xdr:col>
                    <xdr:colOff>19050</xdr:colOff>
                    <xdr:row>146</xdr:row>
                    <xdr:rowOff>19050</xdr:rowOff>
                  </to>
                </anchor>
              </controlPr>
            </control>
          </mc:Choice>
        </mc:AlternateContent>
        <mc:AlternateContent xmlns:mc="http://schemas.openxmlformats.org/markup-compatibility/2006">
          <mc:Choice Requires="x14">
            <control shapeId="12635" r:id="rId111" name="Check Box 6-5-3-1-30">
              <controlPr defaultSize="0" autoFill="0" autoLine="0" autoPict="0">
                <anchor moveWithCells="1">
                  <from>
                    <xdr:col>19</xdr:col>
                    <xdr:colOff>95250</xdr:colOff>
                    <xdr:row>146</xdr:row>
                    <xdr:rowOff>19050</xdr:rowOff>
                  </from>
                  <to>
                    <xdr:col>21</xdr:col>
                    <xdr:colOff>19050</xdr:colOff>
                    <xdr:row>147</xdr:row>
                    <xdr:rowOff>19050</xdr:rowOff>
                  </to>
                </anchor>
              </controlPr>
            </control>
          </mc:Choice>
        </mc:AlternateContent>
        <mc:AlternateContent xmlns:mc="http://schemas.openxmlformats.org/markup-compatibility/2006">
          <mc:Choice Requires="x14">
            <control shapeId="12636" r:id="rId112" name="Check Box 6-5-3-1-40">
              <controlPr defaultSize="0" autoFill="0" autoLine="0" autoPict="0">
                <anchor moveWithCells="1">
                  <from>
                    <xdr:col>19</xdr:col>
                    <xdr:colOff>95250</xdr:colOff>
                    <xdr:row>147</xdr:row>
                    <xdr:rowOff>19050</xdr:rowOff>
                  </from>
                  <to>
                    <xdr:col>21</xdr:col>
                    <xdr:colOff>19050</xdr:colOff>
                    <xdr:row>148</xdr:row>
                    <xdr:rowOff>19050</xdr:rowOff>
                  </to>
                </anchor>
              </controlPr>
            </control>
          </mc:Choice>
        </mc:AlternateContent>
        <mc:AlternateContent xmlns:mc="http://schemas.openxmlformats.org/markup-compatibility/2006">
          <mc:Choice Requires="x14">
            <control shapeId="12637" r:id="rId113" name="Check Box 6-5-3-1-41">
              <controlPr defaultSize="0" autoFill="0" autoLine="0" autoPict="0">
                <anchor moveWithCells="1">
                  <from>
                    <xdr:col>20</xdr:col>
                    <xdr:colOff>114300</xdr:colOff>
                    <xdr:row>149</xdr:row>
                    <xdr:rowOff>19050</xdr:rowOff>
                  </from>
                  <to>
                    <xdr:col>22</xdr:col>
                    <xdr:colOff>28575</xdr:colOff>
                    <xdr:row>150</xdr:row>
                    <xdr:rowOff>19050</xdr:rowOff>
                  </to>
                </anchor>
              </controlPr>
            </control>
          </mc:Choice>
        </mc:AlternateContent>
        <mc:AlternateContent xmlns:mc="http://schemas.openxmlformats.org/markup-compatibility/2006">
          <mc:Choice Requires="x14">
            <control shapeId="12638" r:id="rId114" name="Check Box 6-5-3-1-42">
              <controlPr defaultSize="0" autoFill="0" autoLine="0" autoPict="0">
                <anchor moveWithCells="1">
                  <from>
                    <xdr:col>20</xdr:col>
                    <xdr:colOff>114300</xdr:colOff>
                    <xdr:row>151</xdr:row>
                    <xdr:rowOff>19050</xdr:rowOff>
                  </from>
                  <to>
                    <xdr:col>22</xdr:col>
                    <xdr:colOff>19050</xdr:colOff>
                    <xdr:row>152</xdr:row>
                    <xdr:rowOff>19050</xdr:rowOff>
                  </to>
                </anchor>
              </controlPr>
            </control>
          </mc:Choice>
        </mc:AlternateContent>
        <mc:AlternateContent xmlns:mc="http://schemas.openxmlformats.org/markup-compatibility/2006">
          <mc:Choice Requires="x14">
            <control shapeId="12639" r:id="rId115" name="Check Box 6-5-3-1-43">
              <controlPr defaultSize="0" autoFill="0" autoLine="0" autoPict="0">
                <anchor moveWithCells="1">
                  <from>
                    <xdr:col>20</xdr:col>
                    <xdr:colOff>114300</xdr:colOff>
                    <xdr:row>152</xdr:row>
                    <xdr:rowOff>19050</xdr:rowOff>
                  </from>
                  <to>
                    <xdr:col>22</xdr:col>
                    <xdr:colOff>19050</xdr:colOff>
                    <xdr:row>153</xdr:row>
                    <xdr:rowOff>19050</xdr:rowOff>
                  </to>
                </anchor>
              </controlPr>
            </control>
          </mc:Choice>
        </mc:AlternateContent>
        <mc:AlternateContent xmlns:mc="http://schemas.openxmlformats.org/markup-compatibility/2006">
          <mc:Choice Requires="x14">
            <control shapeId="12640" r:id="rId116" name="Check Box 6-5-3-1-44">
              <controlPr defaultSize="0" autoFill="0" autoLine="0" autoPict="0">
                <anchor moveWithCells="1">
                  <from>
                    <xdr:col>20</xdr:col>
                    <xdr:colOff>114300</xdr:colOff>
                    <xdr:row>153</xdr:row>
                    <xdr:rowOff>9525</xdr:rowOff>
                  </from>
                  <to>
                    <xdr:col>22</xdr:col>
                    <xdr:colOff>19050</xdr:colOff>
                    <xdr:row>154</xdr:row>
                    <xdr:rowOff>0</xdr:rowOff>
                  </to>
                </anchor>
              </controlPr>
            </control>
          </mc:Choice>
        </mc:AlternateContent>
        <mc:AlternateContent xmlns:mc="http://schemas.openxmlformats.org/markup-compatibility/2006">
          <mc:Choice Requires="x14">
            <control shapeId="12641" r:id="rId117" name="Check Box 6-5-3-1-45">
              <controlPr defaultSize="0" autoFill="0" autoLine="0" autoPict="0">
                <anchor moveWithCells="1">
                  <from>
                    <xdr:col>20</xdr:col>
                    <xdr:colOff>114300</xdr:colOff>
                    <xdr:row>155</xdr:row>
                    <xdr:rowOff>19050</xdr:rowOff>
                  </from>
                  <to>
                    <xdr:col>22</xdr:col>
                    <xdr:colOff>19050</xdr:colOff>
                    <xdr:row>156</xdr:row>
                    <xdr:rowOff>0</xdr:rowOff>
                  </to>
                </anchor>
              </controlPr>
            </control>
          </mc:Choice>
        </mc:AlternateContent>
        <mc:AlternateContent xmlns:mc="http://schemas.openxmlformats.org/markup-compatibility/2006">
          <mc:Choice Requires="x14">
            <control shapeId="12642" r:id="rId118" name="Check Box 6-5-3-1-46">
              <controlPr defaultSize="0" autoFill="0" autoLine="0" autoPict="0">
                <anchor moveWithCells="1">
                  <from>
                    <xdr:col>20</xdr:col>
                    <xdr:colOff>114300</xdr:colOff>
                    <xdr:row>156</xdr:row>
                    <xdr:rowOff>19050</xdr:rowOff>
                  </from>
                  <to>
                    <xdr:col>22</xdr:col>
                    <xdr:colOff>19050</xdr:colOff>
                    <xdr:row>157</xdr:row>
                    <xdr:rowOff>0</xdr:rowOff>
                  </to>
                </anchor>
              </controlPr>
            </control>
          </mc:Choice>
        </mc:AlternateContent>
        <mc:AlternateContent xmlns:mc="http://schemas.openxmlformats.org/markup-compatibility/2006">
          <mc:Choice Requires="x14">
            <control shapeId="12643" r:id="rId119" name="Check Box 6-5-3-1-47">
              <controlPr defaultSize="0" autoFill="0" autoLine="0" autoPict="0">
                <anchor moveWithCells="1">
                  <from>
                    <xdr:col>20</xdr:col>
                    <xdr:colOff>114300</xdr:colOff>
                    <xdr:row>157</xdr:row>
                    <xdr:rowOff>19050</xdr:rowOff>
                  </from>
                  <to>
                    <xdr:col>22</xdr:col>
                    <xdr:colOff>19050</xdr:colOff>
                    <xdr:row>158</xdr:row>
                    <xdr:rowOff>19050</xdr:rowOff>
                  </to>
                </anchor>
              </controlPr>
            </control>
          </mc:Choice>
        </mc:AlternateContent>
        <mc:AlternateContent xmlns:mc="http://schemas.openxmlformats.org/markup-compatibility/2006">
          <mc:Choice Requires="x14">
            <control shapeId="12644" r:id="rId120" name="Check Box 6-5-3-1-48">
              <controlPr defaultSize="0" autoFill="0" autoLine="0" autoPict="0">
                <anchor moveWithCells="1">
                  <from>
                    <xdr:col>20</xdr:col>
                    <xdr:colOff>114300</xdr:colOff>
                    <xdr:row>158</xdr:row>
                    <xdr:rowOff>19050</xdr:rowOff>
                  </from>
                  <to>
                    <xdr:col>22</xdr:col>
                    <xdr:colOff>19050</xdr:colOff>
                    <xdr:row>159</xdr:row>
                    <xdr:rowOff>0</xdr:rowOff>
                  </to>
                </anchor>
              </controlPr>
            </control>
          </mc:Choice>
        </mc:AlternateContent>
        <mc:AlternateContent xmlns:mc="http://schemas.openxmlformats.org/markup-compatibility/2006">
          <mc:Choice Requires="x14">
            <control shapeId="12645" r:id="rId121" name="Check Box 6-5-3-1-50">
              <controlPr defaultSize="0" autoFill="0" autoLine="0" autoPict="0">
                <anchor moveWithCells="1">
                  <from>
                    <xdr:col>19</xdr:col>
                    <xdr:colOff>95250</xdr:colOff>
                    <xdr:row>160</xdr:row>
                    <xdr:rowOff>19050</xdr:rowOff>
                  </from>
                  <to>
                    <xdr:col>21</xdr:col>
                    <xdr:colOff>19050</xdr:colOff>
                    <xdr:row>161</xdr:row>
                    <xdr:rowOff>0</xdr:rowOff>
                  </to>
                </anchor>
              </controlPr>
            </control>
          </mc:Choice>
        </mc:AlternateContent>
        <mc:AlternateContent xmlns:mc="http://schemas.openxmlformats.org/markup-compatibility/2006">
          <mc:Choice Requires="x14">
            <control shapeId="12646" r:id="rId122" name="Check Box 6-5-3-1-49">
              <controlPr defaultSize="0" autoFill="0" autoLine="0" autoPict="0">
                <anchor moveWithCells="1">
                  <from>
                    <xdr:col>20</xdr:col>
                    <xdr:colOff>114300</xdr:colOff>
                    <xdr:row>159</xdr:row>
                    <xdr:rowOff>19050</xdr:rowOff>
                  </from>
                  <to>
                    <xdr:col>22</xdr:col>
                    <xdr:colOff>19050</xdr:colOff>
                    <xdr:row>159</xdr:row>
                    <xdr:rowOff>247650</xdr:rowOff>
                  </to>
                </anchor>
              </controlPr>
            </control>
          </mc:Choice>
        </mc:AlternateContent>
        <mc:AlternateContent xmlns:mc="http://schemas.openxmlformats.org/markup-compatibility/2006">
          <mc:Choice Requires="x14">
            <control shapeId="12647" r:id="rId123" name="Group Box 6-6-0">
              <controlPr defaultSize="0" autoFill="0" autoPict="0">
                <anchor moveWithCells="1">
                  <from>
                    <xdr:col>19</xdr:col>
                    <xdr:colOff>19050</xdr:colOff>
                    <xdr:row>166</xdr:row>
                    <xdr:rowOff>133350</xdr:rowOff>
                  </from>
                  <to>
                    <xdr:col>24</xdr:col>
                    <xdr:colOff>95250</xdr:colOff>
                    <xdr:row>174</xdr:row>
                    <xdr:rowOff>95250</xdr:rowOff>
                  </to>
                </anchor>
              </controlPr>
            </control>
          </mc:Choice>
        </mc:AlternateContent>
        <mc:AlternateContent xmlns:mc="http://schemas.openxmlformats.org/markup-compatibility/2006">
          <mc:Choice Requires="x14">
            <control shapeId="12648" r:id="rId124" name="6-6-0_1">
              <controlPr defaultSize="0" autoFill="0" autoLine="0" autoPict="0">
                <anchor moveWithCells="1">
                  <from>
                    <xdr:col>19</xdr:col>
                    <xdr:colOff>95250</xdr:colOff>
                    <xdr:row>167</xdr:row>
                    <xdr:rowOff>9525</xdr:rowOff>
                  </from>
                  <to>
                    <xdr:col>21</xdr:col>
                    <xdr:colOff>0</xdr:colOff>
                    <xdr:row>168</xdr:row>
                    <xdr:rowOff>19050</xdr:rowOff>
                  </to>
                </anchor>
              </controlPr>
            </control>
          </mc:Choice>
        </mc:AlternateContent>
        <mc:AlternateContent xmlns:mc="http://schemas.openxmlformats.org/markup-compatibility/2006">
          <mc:Choice Requires="x14">
            <control shapeId="12649" r:id="rId125" name="6-6-0_2">
              <controlPr defaultSize="0" autoFill="0" autoLine="0" autoPict="0">
                <anchor moveWithCells="1">
                  <from>
                    <xdr:col>19</xdr:col>
                    <xdr:colOff>95250</xdr:colOff>
                    <xdr:row>168</xdr:row>
                    <xdr:rowOff>19050</xdr:rowOff>
                  </from>
                  <to>
                    <xdr:col>21</xdr:col>
                    <xdr:colOff>0</xdr:colOff>
                    <xdr:row>169</xdr:row>
                    <xdr:rowOff>19050</xdr:rowOff>
                  </to>
                </anchor>
              </controlPr>
            </control>
          </mc:Choice>
        </mc:AlternateContent>
        <mc:AlternateContent xmlns:mc="http://schemas.openxmlformats.org/markup-compatibility/2006">
          <mc:Choice Requires="x14">
            <control shapeId="12650" r:id="rId126" name="6-6-0_3">
              <controlPr defaultSize="0" autoFill="0" autoLine="0" autoPict="0">
                <anchor moveWithCells="1">
                  <from>
                    <xdr:col>19</xdr:col>
                    <xdr:colOff>95250</xdr:colOff>
                    <xdr:row>171</xdr:row>
                    <xdr:rowOff>9525</xdr:rowOff>
                  </from>
                  <to>
                    <xdr:col>21</xdr:col>
                    <xdr:colOff>0</xdr:colOff>
                    <xdr:row>172</xdr:row>
                    <xdr:rowOff>19050</xdr:rowOff>
                  </to>
                </anchor>
              </controlPr>
            </control>
          </mc:Choice>
        </mc:AlternateContent>
        <mc:AlternateContent xmlns:mc="http://schemas.openxmlformats.org/markup-compatibility/2006">
          <mc:Choice Requires="x14">
            <control shapeId="12651" r:id="rId127" name="6-6-0_4">
              <controlPr defaultSize="0" autoFill="0" autoLine="0" autoPict="0">
                <anchor moveWithCells="1">
                  <from>
                    <xdr:col>19</xdr:col>
                    <xdr:colOff>95250</xdr:colOff>
                    <xdr:row>173</xdr:row>
                    <xdr:rowOff>0</xdr:rowOff>
                  </from>
                  <to>
                    <xdr:col>21</xdr:col>
                    <xdr:colOff>0</xdr:colOff>
                    <xdr:row>174</xdr:row>
                    <xdr:rowOff>0</xdr:rowOff>
                  </to>
                </anchor>
              </controlPr>
            </control>
          </mc:Choice>
        </mc:AlternateContent>
        <mc:AlternateContent xmlns:mc="http://schemas.openxmlformats.org/markup-compatibility/2006">
          <mc:Choice Requires="x14">
            <control shapeId="12652" r:id="rId128" name="Check Box 6-6-1-1">
              <controlPr defaultSize="0" autoFill="0" autoLine="0" autoPict="0">
                <anchor moveWithCells="1">
                  <from>
                    <xdr:col>19</xdr:col>
                    <xdr:colOff>95250</xdr:colOff>
                    <xdr:row>175</xdr:row>
                    <xdr:rowOff>9525</xdr:rowOff>
                  </from>
                  <to>
                    <xdr:col>21</xdr:col>
                    <xdr:colOff>19050</xdr:colOff>
                    <xdr:row>176</xdr:row>
                    <xdr:rowOff>19050</xdr:rowOff>
                  </to>
                </anchor>
              </controlPr>
            </control>
          </mc:Choice>
        </mc:AlternateContent>
        <mc:AlternateContent xmlns:mc="http://schemas.openxmlformats.org/markup-compatibility/2006">
          <mc:Choice Requires="x14">
            <control shapeId="12653" r:id="rId129" name="Check Box 6-6-1-2">
              <controlPr defaultSize="0" autoFill="0" autoLine="0" autoPict="0">
                <anchor moveWithCells="1">
                  <from>
                    <xdr:col>19</xdr:col>
                    <xdr:colOff>95250</xdr:colOff>
                    <xdr:row>175</xdr:row>
                    <xdr:rowOff>247650</xdr:rowOff>
                  </from>
                  <to>
                    <xdr:col>21</xdr:col>
                    <xdr:colOff>19050</xdr:colOff>
                    <xdr:row>177</xdr:row>
                    <xdr:rowOff>19050</xdr:rowOff>
                  </to>
                </anchor>
              </controlPr>
            </control>
          </mc:Choice>
        </mc:AlternateContent>
        <mc:AlternateContent xmlns:mc="http://schemas.openxmlformats.org/markup-compatibility/2006">
          <mc:Choice Requires="x14">
            <control shapeId="12654" r:id="rId130" name="Check Box 6-6-1-3">
              <controlPr defaultSize="0" autoFill="0" autoLine="0" autoPict="0">
                <anchor moveWithCells="1">
                  <from>
                    <xdr:col>19</xdr:col>
                    <xdr:colOff>95250</xdr:colOff>
                    <xdr:row>176</xdr:row>
                    <xdr:rowOff>247650</xdr:rowOff>
                  </from>
                  <to>
                    <xdr:col>21</xdr:col>
                    <xdr:colOff>19050</xdr:colOff>
                    <xdr:row>178</xdr:row>
                    <xdr:rowOff>19050</xdr:rowOff>
                  </to>
                </anchor>
              </controlPr>
            </control>
          </mc:Choice>
        </mc:AlternateContent>
        <mc:AlternateContent xmlns:mc="http://schemas.openxmlformats.org/markup-compatibility/2006">
          <mc:Choice Requires="x14">
            <control shapeId="12655" r:id="rId131" name="Check Box 6-6-1-4">
              <controlPr defaultSize="0" autoFill="0" autoLine="0" autoPict="0">
                <anchor moveWithCells="1">
                  <from>
                    <xdr:col>19</xdr:col>
                    <xdr:colOff>95250</xdr:colOff>
                    <xdr:row>177</xdr:row>
                    <xdr:rowOff>238125</xdr:rowOff>
                  </from>
                  <to>
                    <xdr:col>21</xdr:col>
                    <xdr:colOff>19050</xdr:colOff>
                    <xdr:row>179</xdr:row>
                    <xdr:rowOff>19050</xdr:rowOff>
                  </to>
                </anchor>
              </controlPr>
            </control>
          </mc:Choice>
        </mc:AlternateContent>
        <mc:AlternateContent xmlns:mc="http://schemas.openxmlformats.org/markup-compatibility/2006">
          <mc:Choice Requires="x14">
            <control shapeId="12656" r:id="rId132" name="Check Box 6-6-1-5">
              <controlPr defaultSize="0" autoFill="0" autoLine="0" autoPict="0">
                <anchor moveWithCells="1">
                  <from>
                    <xdr:col>19</xdr:col>
                    <xdr:colOff>95250</xdr:colOff>
                    <xdr:row>178</xdr:row>
                    <xdr:rowOff>238125</xdr:rowOff>
                  </from>
                  <to>
                    <xdr:col>21</xdr:col>
                    <xdr:colOff>19050</xdr:colOff>
                    <xdr:row>180</xdr:row>
                    <xdr:rowOff>19050</xdr:rowOff>
                  </to>
                </anchor>
              </controlPr>
            </control>
          </mc:Choice>
        </mc:AlternateContent>
        <mc:AlternateContent xmlns:mc="http://schemas.openxmlformats.org/markup-compatibility/2006">
          <mc:Choice Requires="x14">
            <control shapeId="12657" r:id="rId133" name="Check Box 6-6-1-6">
              <controlPr defaultSize="0" autoFill="0" autoLine="0" autoPict="0">
                <anchor moveWithCells="1">
                  <from>
                    <xdr:col>19</xdr:col>
                    <xdr:colOff>95250</xdr:colOff>
                    <xdr:row>179</xdr:row>
                    <xdr:rowOff>247650</xdr:rowOff>
                  </from>
                  <to>
                    <xdr:col>21</xdr:col>
                    <xdr:colOff>19050</xdr:colOff>
                    <xdr:row>181</xdr:row>
                    <xdr:rowOff>19050</xdr:rowOff>
                  </to>
                </anchor>
              </controlPr>
            </control>
          </mc:Choice>
        </mc:AlternateContent>
        <mc:AlternateContent xmlns:mc="http://schemas.openxmlformats.org/markup-compatibility/2006">
          <mc:Choice Requires="x14">
            <control shapeId="12658" r:id="rId134" name="Check Box 6-6-1-7">
              <controlPr defaultSize="0" autoFill="0" autoLine="0" autoPict="0">
                <anchor moveWithCells="1">
                  <from>
                    <xdr:col>19</xdr:col>
                    <xdr:colOff>95250</xdr:colOff>
                    <xdr:row>183</xdr:row>
                    <xdr:rowOff>0</xdr:rowOff>
                  </from>
                  <to>
                    <xdr:col>21</xdr:col>
                    <xdr:colOff>19050</xdr:colOff>
                    <xdr:row>184</xdr:row>
                    <xdr:rowOff>19050</xdr:rowOff>
                  </to>
                </anchor>
              </controlPr>
            </control>
          </mc:Choice>
        </mc:AlternateContent>
        <mc:AlternateContent xmlns:mc="http://schemas.openxmlformats.org/markup-compatibility/2006">
          <mc:Choice Requires="x14">
            <control shapeId="12660" r:id="rId135" name="Group Box 6-6-1-61">
              <controlPr defaultSize="0" autoFill="0" autoPict="0">
                <anchor moveWithCells="1">
                  <from>
                    <xdr:col>27</xdr:col>
                    <xdr:colOff>57150</xdr:colOff>
                    <xdr:row>180</xdr:row>
                    <xdr:rowOff>209550</xdr:rowOff>
                  </from>
                  <to>
                    <xdr:col>34</xdr:col>
                    <xdr:colOff>38100</xdr:colOff>
                    <xdr:row>183</xdr:row>
                    <xdr:rowOff>114300</xdr:rowOff>
                  </to>
                </anchor>
              </controlPr>
            </control>
          </mc:Choice>
        </mc:AlternateContent>
        <mc:AlternateContent xmlns:mc="http://schemas.openxmlformats.org/markup-compatibility/2006">
          <mc:Choice Requires="x14">
            <control shapeId="12661" r:id="rId136" name="6-6-1-6_1">
              <controlPr defaultSize="0" autoFill="0" autoLine="0" autoPict="0">
                <anchor moveWithCells="1">
                  <from>
                    <xdr:col>27</xdr:col>
                    <xdr:colOff>133350</xdr:colOff>
                    <xdr:row>180</xdr:row>
                    <xdr:rowOff>228600</xdr:rowOff>
                  </from>
                  <to>
                    <xdr:col>29</xdr:col>
                    <xdr:colOff>47625</xdr:colOff>
                    <xdr:row>182</xdr:row>
                    <xdr:rowOff>57150</xdr:rowOff>
                  </to>
                </anchor>
              </controlPr>
            </control>
          </mc:Choice>
        </mc:AlternateContent>
        <mc:AlternateContent xmlns:mc="http://schemas.openxmlformats.org/markup-compatibility/2006">
          <mc:Choice Requires="x14">
            <control shapeId="12663" r:id="rId137" name="6-6-1-6_2">
              <controlPr defaultSize="0" autoFill="0" autoLine="0" autoPict="0">
                <anchor moveWithCells="1">
                  <from>
                    <xdr:col>27</xdr:col>
                    <xdr:colOff>133350</xdr:colOff>
                    <xdr:row>181</xdr:row>
                    <xdr:rowOff>171450</xdr:rowOff>
                  </from>
                  <to>
                    <xdr:col>29</xdr:col>
                    <xdr:colOff>47625</xdr:colOff>
                    <xdr:row>183</xdr:row>
                    <xdr:rowOff>57150</xdr:rowOff>
                  </to>
                </anchor>
              </controlPr>
            </control>
          </mc:Choice>
        </mc:AlternateContent>
        <mc:AlternateContent xmlns:mc="http://schemas.openxmlformats.org/markup-compatibility/2006">
          <mc:Choice Requires="x14">
            <control shapeId="12665" r:id="rId138" name="Check Box 6-6-2-1">
              <controlPr defaultSize="0" autoFill="0" autoLine="0" autoPict="0">
                <anchor moveWithCells="1">
                  <from>
                    <xdr:col>19</xdr:col>
                    <xdr:colOff>95250</xdr:colOff>
                    <xdr:row>188</xdr:row>
                    <xdr:rowOff>0</xdr:rowOff>
                  </from>
                  <to>
                    <xdr:col>21</xdr:col>
                    <xdr:colOff>19050</xdr:colOff>
                    <xdr:row>189</xdr:row>
                    <xdr:rowOff>19050</xdr:rowOff>
                  </to>
                </anchor>
              </controlPr>
            </control>
          </mc:Choice>
        </mc:AlternateContent>
        <mc:AlternateContent xmlns:mc="http://schemas.openxmlformats.org/markup-compatibility/2006">
          <mc:Choice Requires="x14">
            <control shapeId="12666" r:id="rId139" name="Check Box 6-6-2-2">
              <controlPr defaultSize="0" autoFill="0" autoLine="0" autoPict="0">
                <anchor moveWithCells="1">
                  <from>
                    <xdr:col>19</xdr:col>
                    <xdr:colOff>95250</xdr:colOff>
                    <xdr:row>189</xdr:row>
                    <xdr:rowOff>0</xdr:rowOff>
                  </from>
                  <to>
                    <xdr:col>21</xdr:col>
                    <xdr:colOff>19050</xdr:colOff>
                    <xdr:row>190</xdr:row>
                    <xdr:rowOff>19050</xdr:rowOff>
                  </to>
                </anchor>
              </controlPr>
            </control>
          </mc:Choice>
        </mc:AlternateContent>
        <mc:AlternateContent xmlns:mc="http://schemas.openxmlformats.org/markup-compatibility/2006">
          <mc:Choice Requires="x14">
            <control shapeId="12667" r:id="rId140" name="Check Box 6-6-2-3">
              <controlPr defaultSize="0" autoFill="0" autoLine="0" autoPict="0">
                <anchor moveWithCells="1">
                  <from>
                    <xdr:col>19</xdr:col>
                    <xdr:colOff>95250</xdr:colOff>
                    <xdr:row>190</xdr:row>
                    <xdr:rowOff>9525</xdr:rowOff>
                  </from>
                  <to>
                    <xdr:col>21</xdr:col>
                    <xdr:colOff>19050</xdr:colOff>
                    <xdr:row>191</xdr:row>
                    <xdr:rowOff>19050</xdr:rowOff>
                  </to>
                </anchor>
              </controlPr>
            </control>
          </mc:Choice>
        </mc:AlternateContent>
        <mc:AlternateContent xmlns:mc="http://schemas.openxmlformats.org/markup-compatibility/2006">
          <mc:Choice Requires="x14">
            <control shapeId="12668" r:id="rId141" name="Check Box 6-6-2-5">
              <controlPr defaultSize="0" autoFill="0" autoLine="0" autoPict="0">
                <anchor moveWithCells="1">
                  <from>
                    <xdr:col>19</xdr:col>
                    <xdr:colOff>95250</xdr:colOff>
                    <xdr:row>191</xdr:row>
                    <xdr:rowOff>9525</xdr:rowOff>
                  </from>
                  <to>
                    <xdr:col>21</xdr:col>
                    <xdr:colOff>19050</xdr:colOff>
                    <xdr:row>192</xdr:row>
                    <xdr:rowOff>28575</xdr:rowOff>
                  </to>
                </anchor>
              </controlPr>
            </control>
          </mc:Choice>
        </mc:AlternateContent>
        <mc:AlternateContent xmlns:mc="http://schemas.openxmlformats.org/markup-compatibility/2006">
          <mc:Choice Requires="x14">
            <control shapeId="12669" r:id="rId142" name="Check Box 6-6-2-6">
              <controlPr defaultSize="0" autoFill="0" autoLine="0" autoPict="0">
                <anchor moveWithCells="1">
                  <from>
                    <xdr:col>19</xdr:col>
                    <xdr:colOff>95250</xdr:colOff>
                    <xdr:row>192</xdr:row>
                    <xdr:rowOff>9525</xdr:rowOff>
                  </from>
                  <to>
                    <xdr:col>21</xdr:col>
                    <xdr:colOff>19050</xdr:colOff>
                    <xdr:row>193</xdr:row>
                    <xdr:rowOff>19050</xdr:rowOff>
                  </to>
                </anchor>
              </controlPr>
            </control>
          </mc:Choice>
        </mc:AlternateContent>
        <mc:AlternateContent xmlns:mc="http://schemas.openxmlformats.org/markup-compatibility/2006">
          <mc:Choice Requires="x14">
            <control shapeId="12670" r:id="rId143" name="Check Box 6-6-2-8">
              <controlPr defaultSize="0" autoFill="0" autoLine="0" autoPict="0">
                <anchor moveWithCells="1">
                  <from>
                    <xdr:col>19</xdr:col>
                    <xdr:colOff>95250</xdr:colOff>
                    <xdr:row>193</xdr:row>
                    <xdr:rowOff>9525</xdr:rowOff>
                  </from>
                  <to>
                    <xdr:col>21</xdr:col>
                    <xdr:colOff>19050</xdr:colOff>
                    <xdr:row>194</xdr:row>
                    <xdr:rowOff>19050</xdr:rowOff>
                  </to>
                </anchor>
              </controlPr>
            </control>
          </mc:Choice>
        </mc:AlternateContent>
        <mc:AlternateContent xmlns:mc="http://schemas.openxmlformats.org/markup-compatibility/2006">
          <mc:Choice Requires="x14">
            <control shapeId="12671" r:id="rId144" name="Check Box 6-6-2-4">
              <controlPr defaultSize="0" autoFill="0" autoLine="0" autoPict="0">
                <anchor moveWithCells="1">
                  <from>
                    <xdr:col>31</xdr:col>
                    <xdr:colOff>104775</xdr:colOff>
                    <xdr:row>190</xdr:row>
                    <xdr:rowOff>9525</xdr:rowOff>
                  </from>
                  <to>
                    <xdr:col>33</xdr:col>
                    <xdr:colOff>28575</xdr:colOff>
                    <xdr:row>191</xdr:row>
                    <xdr:rowOff>19050</xdr:rowOff>
                  </to>
                </anchor>
              </controlPr>
            </control>
          </mc:Choice>
        </mc:AlternateContent>
        <mc:AlternateContent xmlns:mc="http://schemas.openxmlformats.org/markup-compatibility/2006">
          <mc:Choice Requires="x14">
            <control shapeId="12672" r:id="rId145" name="Check Box 6-6-2-7">
              <controlPr defaultSize="0" autoFill="0" autoLine="0" autoPict="0">
                <anchor moveWithCells="1">
                  <from>
                    <xdr:col>31</xdr:col>
                    <xdr:colOff>95250</xdr:colOff>
                    <xdr:row>192</xdr:row>
                    <xdr:rowOff>9525</xdr:rowOff>
                  </from>
                  <to>
                    <xdr:col>33</xdr:col>
                    <xdr:colOff>19050</xdr:colOff>
                    <xdr:row>193</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D627F-4FA5-43E4-819D-BE3C7C7C8426}">
  <sheetPr codeName="Sheet2"/>
  <dimension ref="A1:VP11"/>
  <sheetViews>
    <sheetView zoomScale="90" zoomScaleNormal="90" workbookViewId="0">
      <pane ySplit="1" topLeftCell="A2" activePane="bottomLeft" state="frozen"/>
      <selection pane="bottomLeft"/>
    </sheetView>
  </sheetViews>
  <sheetFormatPr defaultRowHeight="13.5" x14ac:dyDescent="0.15"/>
  <cols>
    <col min="1" max="1" width="14.90625" customWidth="1"/>
    <col min="2" max="2" width="7.81640625" customWidth="1"/>
    <col min="3" max="3" width="24.54296875" customWidth="1"/>
    <col min="4" max="4" width="10.7265625" customWidth="1"/>
    <col min="137" max="137" width="9.26953125" customWidth="1"/>
    <col min="167" max="167" width="9.26953125" customWidth="1"/>
    <col min="187" max="188" width="9.26953125" customWidth="1"/>
    <col min="195" max="195" width="9.26953125" customWidth="1"/>
    <col min="197" max="198" width="9.26953125" customWidth="1"/>
    <col min="225" max="225" width="9.26953125" customWidth="1"/>
    <col min="231" max="231" width="9.26953125" customWidth="1"/>
    <col min="234" max="234" width="9.26953125" customWidth="1"/>
    <col min="239" max="239" width="9.26953125" customWidth="1"/>
    <col min="256" max="256" width="9.26953125" customWidth="1"/>
    <col min="260" max="260" width="9.26953125" customWidth="1"/>
    <col min="263" max="263" width="9.26953125" customWidth="1"/>
    <col min="268" max="268" width="9.26953125" customWidth="1"/>
    <col min="286" max="286" width="9.26953125" customWidth="1"/>
    <col min="290" max="290" width="9.26953125" customWidth="1"/>
    <col min="293" max="293" width="9.26953125" customWidth="1"/>
    <col min="299" max="299" width="9.26953125" customWidth="1"/>
    <col min="317" max="317" width="9.26953125" customWidth="1"/>
    <col min="321" max="321" width="9.26953125" customWidth="1"/>
    <col min="324" max="324" width="9.26953125" customWidth="1"/>
    <col min="330" max="330" width="9.26953125" customWidth="1"/>
    <col min="347" max="347" width="9.26953125" customWidth="1"/>
    <col min="351" max="351" width="9.26953125" customWidth="1"/>
    <col min="354" max="354" width="9.26953125" customWidth="1"/>
    <col min="359" max="359" width="9.26953125" customWidth="1"/>
    <col min="374" max="374" width="9.26953125" customWidth="1"/>
    <col min="378" max="378" width="9.26953125" customWidth="1"/>
    <col min="381" max="381" width="9.26953125" customWidth="1"/>
    <col min="386" max="386" width="9.26953125" customWidth="1"/>
    <col min="401" max="401" width="9.26953125" customWidth="1"/>
    <col min="408" max="408" width="9.26953125" customWidth="1"/>
    <col min="411" max="411" width="9.26953125" customWidth="1"/>
    <col min="416" max="416" width="9.26953125" customWidth="1"/>
    <col min="430" max="430" width="9.26953125" customWidth="1"/>
    <col min="437" max="437" width="9.26953125" customWidth="1"/>
  </cols>
  <sheetData>
    <row r="1" spans="1:588" ht="94.5" x14ac:dyDescent="0.15">
      <c r="A1" s="167" t="s">
        <v>111</v>
      </c>
      <c r="B1" s="167" t="s">
        <v>112</v>
      </c>
      <c r="C1" s="167" t="s">
        <v>113</v>
      </c>
      <c r="D1" s="167" t="s">
        <v>114</v>
      </c>
      <c r="E1" s="167" t="s">
        <v>115</v>
      </c>
      <c r="F1" s="167" t="s">
        <v>116</v>
      </c>
      <c r="G1" s="167" t="s">
        <v>117</v>
      </c>
      <c r="H1" s="167" t="s">
        <v>118</v>
      </c>
      <c r="I1" s="167" t="s">
        <v>119</v>
      </c>
      <c r="J1" s="167" t="s">
        <v>120</v>
      </c>
      <c r="K1" s="167" t="s">
        <v>121</v>
      </c>
      <c r="L1" s="167" t="s">
        <v>122</v>
      </c>
      <c r="M1" s="167" t="s">
        <v>123</v>
      </c>
      <c r="N1" s="167" t="s">
        <v>124</v>
      </c>
      <c r="O1" s="167" t="s">
        <v>125</v>
      </c>
      <c r="P1" s="167" t="s">
        <v>126</v>
      </c>
      <c r="Q1" s="167" t="s">
        <v>199</v>
      </c>
      <c r="R1" s="167" t="s">
        <v>127</v>
      </c>
      <c r="S1" s="167" t="s">
        <v>128</v>
      </c>
      <c r="T1" s="167" t="s">
        <v>129</v>
      </c>
      <c r="U1" s="167" t="s">
        <v>130</v>
      </c>
      <c r="V1" s="167" t="s">
        <v>131</v>
      </c>
      <c r="W1" s="167" t="s">
        <v>132</v>
      </c>
      <c r="X1" s="167" t="s">
        <v>133</v>
      </c>
      <c r="Y1" s="167" t="s">
        <v>134</v>
      </c>
      <c r="Z1" s="167" t="s">
        <v>135</v>
      </c>
      <c r="AA1" s="167" t="s">
        <v>136</v>
      </c>
      <c r="AB1" s="167" t="s">
        <v>137</v>
      </c>
      <c r="AC1" s="167" t="s">
        <v>138</v>
      </c>
      <c r="AD1" s="167" t="s">
        <v>139</v>
      </c>
      <c r="AE1" s="167" t="s">
        <v>140</v>
      </c>
      <c r="AF1" s="167" t="s">
        <v>200</v>
      </c>
      <c r="AG1" s="167" t="s">
        <v>141</v>
      </c>
      <c r="AH1" s="167" t="s">
        <v>142</v>
      </c>
      <c r="AI1" s="167" t="s">
        <v>248</v>
      </c>
      <c r="AJ1" s="167" t="s">
        <v>249</v>
      </c>
      <c r="AK1" s="167" t="s">
        <v>250</v>
      </c>
      <c r="AL1" s="167" t="s">
        <v>251</v>
      </c>
      <c r="AM1" s="167" t="s">
        <v>252</v>
      </c>
      <c r="AN1" s="167" t="s">
        <v>253</v>
      </c>
      <c r="AO1" s="167" t="s">
        <v>254</v>
      </c>
      <c r="AP1" s="167" t="s">
        <v>255</v>
      </c>
      <c r="AQ1" s="167" t="s">
        <v>256</v>
      </c>
      <c r="AR1" s="167" t="s">
        <v>257</v>
      </c>
      <c r="AS1" s="167" t="s">
        <v>258</v>
      </c>
      <c r="AT1" s="167" t="s">
        <v>259</v>
      </c>
      <c r="AU1" s="167" t="s">
        <v>260</v>
      </c>
      <c r="AV1" s="167" t="s">
        <v>261</v>
      </c>
      <c r="AW1" s="167" t="s">
        <v>262</v>
      </c>
      <c r="AX1" s="167" t="s">
        <v>263</v>
      </c>
      <c r="AY1" s="167" t="s">
        <v>264</v>
      </c>
      <c r="AZ1" s="167" t="s">
        <v>265</v>
      </c>
      <c r="BA1" s="167" t="s">
        <v>266</v>
      </c>
      <c r="BB1" s="167" t="s">
        <v>267</v>
      </c>
      <c r="BC1" s="167" t="s">
        <v>228</v>
      </c>
      <c r="BD1" s="167" t="s">
        <v>229</v>
      </c>
      <c r="BE1" s="167" t="s">
        <v>230</v>
      </c>
      <c r="BF1" s="167" t="s">
        <v>231</v>
      </c>
      <c r="BG1" s="167" t="s">
        <v>232</v>
      </c>
      <c r="BH1" s="167" t="s">
        <v>233</v>
      </c>
      <c r="BI1" s="167" t="s">
        <v>234</v>
      </c>
      <c r="BJ1" s="167" t="s">
        <v>235</v>
      </c>
      <c r="BK1" s="167" t="s">
        <v>236</v>
      </c>
      <c r="BL1" s="167" t="s">
        <v>237</v>
      </c>
      <c r="BM1" s="167" t="s">
        <v>238</v>
      </c>
      <c r="BN1" s="167" t="s">
        <v>239</v>
      </c>
      <c r="BO1" s="167" t="s">
        <v>240</v>
      </c>
      <c r="BP1" s="167" t="s">
        <v>241</v>
      </c>
      <c r="BQ1" s="167" t="s">
        <v>242</v>
      </c>
      <c r="BR1" s="167" t="s">
        <v>243</v>
      </c>
      <c r="BS1" s="167" t="s">
        <v>244</v>
      </c>
      <c r="BT1" s="167" t="s">
        <v>245</v>
      </c>
      <c r="BU1" s="167" t="s">
        <v>246</v>
      </c>
      <c r="BV1" s="167" t="s">
        <v>247</v>
      </c>
      <c r="BW1" s="167" t="s">
        <v>526</v>
      </c>
      <c r="BX1" s="167" t="s">
        <v>530</v>
      </c>
      <c r="BY1" s="167" t="s">
        <v>527</v>
      </c>
      <c r="BZ1" s="167" t="s">
        <v>531</v>
      </c>
      <c r="CA1" s="167" t="s">
        <v>528</v>
      </c>
      <c r="CB1" s="167" t="s">
        <v>532</v>
      </c>
      <c r="CC1" s="167" t="s">
        <v>529</v>
      </c>
      <c r="CD1" s="167" t="s">
        <v>533</v>
      </c>
      <c r="CE1" s="167" t="s">
        <v>538</v>
      </c>
      <c r="CF1" s="167" t="s">
        <v>544</v>
      </c>
      <c r="CG1" s="167" t="s">
        <v>539</v>
      </c>
      <c r="CH1" s="167" t="s">
        <v>545</v>
      </c>
      <c r="CI1" s="167" t="s">
        <v>540</v>
      </c>
      <c r="CJ1" s="167" t="s">
        <v>546</v>
      </c>
      <c r="CK1" s="167" t="s">
        <v>541</v>
      </c>
      <c r="CL1" s="167" t="s">
        <v>547</v>
      </c>
      <c r="CM1" s="167" t="s">
        <v>542</v>
      </c>
      <c r="CN1" s="167" t="s">
        <v>548</v>
      </c>
      <c r="CO1" s="167" t="s">
        <v>543</v>
      </c>
      <c r="CP1" s="167" t="s">
        <v>549</v>
      </c>
      <c r="CQ1" s="167" t="s">
        <v>552</v>
      </c>
      <c r="CR1" s="167" t="s">
        <v>554</v>
      </c>
      <c r="CS1" s="167" t="s">
        <v>553</v>
      </c>
      <c r="CT1" s="167" t="s">
        <v>555</v>
      </c>
      <c r="CU1" s="167" t="s">
        <v>556</v>
      </c>
      <c r="CV1" s="167" t="s">
        <v>557</v>
      </c>
      <c r="CW1" s="167" t="s">
        <v>560</v>
      </c>
      <c r="CX1" s="167" t="s">
        <v>559</v>
      </c>
      <c r="CY1" s="167" t="s">
        <v>561</v>
      </c>
      <c r="CZ1" s="167" t="s">
        <v>563</v>
      </c>
      <c r="DA1" s="167" t="s">
        <v>562</v>
      </c>
      <c r="DB1" s="167" t="s">
        <v>564</v>
      </c>
      <c r="DC1" s="167" t="s">
        <v>566</v>
      </c>
      <c r="DD1" s="167" t="s">
        <v>565</v>
      </c>
      <c r="DE1" s="167" t="s">
        <v>567</v>
      </c>
      <c r="DF1" s="167" t="s">
        <v>569</v>
      </c>
      <c r="DG1" s="167" t="s">
        <v>568</v>
      </c>
      <c r="DH1" s="167" t="s">
        <v>570</v>
      </c>
      <c r="DI1" s="167" t="s">
        <v>573</v>
      </c>
      <c r="DJ1" s="167" t="s">
        <v>574</v>
      </c>
      <c r="DK1" s="167" t="s">
        <v>576</v>
      </c>
      <c r="DL1" s="167" t="s">
        <v>577</v>
      </c>
      <c r="DM1" s="167" t="s">
        <v>578</v>
      </c>
      <c r="DN1" s="167" t="s">
        <v>579</v>
      </c>
      <c r="DO1" s="167" t="s">
        <v>580</v>
      </c>
      <c r="DP1" s="167" t="s">
        <v>581</v>
      </c>
      <c r="DQ1" s="167" t="s">
        <v>582</v>
      </c>
      <c r="DR1" s="167" t="s">
        <v>587</v>
      </c>
      <c r="DS1" s="167" t="s">
        <v>583</v>
      </c>
      <c r="DT1" s="167" t="s">
        <v>588</v>
      </c>
      <c r="DU1" s="167" t="s">
        <v>584</v>
      </c>
      <c r="DV1" s="167" t="s">
        <v>589</v>
      </c>
      <c r="DW1" s="167" t="s">
        <v>585</v>
      </c>
      <c r="DX1" s="167" t="s">
        <v>590</v>
      </c>
      <c r="DY1" s="167" t="s">
        <v>586</v>
      </c>
      <c r="DZ1" s="167" t="s">
        <v>591</v>
      </c>
      <c r="EA1" s="167" t="s">
        <v>592</v>
      </c>
      <c r="EB1" s="167" t="s">
        <v>593</v>
      </c>
      <c r="EC1" s="167" t="s">
        <v>594</v>
      </c>
      <c r="ED1" s="167" t="s">
        <v>595</v>
      </c>
      <c r="EE1" s="167" t="s">
        <v>596</v>
      </c>
      <c r="EF1" s="167" t="s">
        <v>597</v>
      </c>
      <c r="EG1" s="167" t="s">
        <v>598</v>
      </c>
      <c r="EH1" s="167" t="s">
        <v>599</v>
      </c>
      <c r="EI1" s="167" t="s">
        <v>600</v>
      </c>
      <c r="EJ1" s="167" t="s">
        <v>601</v>
      </c>
      <c r="EK1" s="167" t="s">
        <v>602</v>
      </c>
      <c r="EL1" s="167" t="s">
        <v>603</v>
      </c>
      <c r="EM1" s="167" t="s">
        <v>604</v>
      </c>
      <c r="EN1" s="167" t="s">
        <v>605</v>
      </c>
      <c r="EO1" s="167" t="s">
        <v>606</v>
      </c>
      <c r="EP1" s="167" t="s">
        <v>607</v>
      </c>
      <c r="EQ1" s="167" t="s">
        <v>608</v>
      </c>
      <c r="ER1" s="167" t="s">
        <v>609</v>
      </c>
      <c r="ES1" s="167" t="s">
        <v>613</v>
      </c>
      <c r="ET1" s="167" t="s">
        <v>611</v>
      </c>
      <c r="EU1" s="167" t="s">
        <v>610</v>
      </c>
      <c r="EV1" s="167" t="s">
        <v>612</v>
      </c>
      <c r="EW1" s="167" t="s">
        <v>614</v>
      </c>
      <c r="EX1" s="167" t="s">
        <v>615</v>
      </c>
      <c r="EY1" s="167" t="s">
        <v>621</v>
      </c>
      <c r="EZ1" s="167" t="s">
        <v>637</v>
      </c>
      <c r="FA1" s="167" t="s">
        <v>622</v>
      </c>
      <c r="FB1" s="167" t="s">
        <v>638</v>
      </c>
      <c r="FC1" s="167" t="s">
        <v>623</v>
      </c>
      <c r="FD1" s="167" t="s">
        <v>639</v>
      </c>
      <c r="FE1" s="167" t="s">
        <v>624</v>
      </c>
      <c r="FF1" s="167" t="s">
        <v>640</v>
      </c>
      <c r="FG1" s="167" t="s">
        <v>625</v>
      </c>
      <c r="FH1" s="167" t="s">
        <v>641</v>
      </c>
      <c r="FI1" s="167" t="s">
        <v>626</v>
      </c>
      <c r="FJ1" s="167" t="s">
        <v>642</v>
      </c>
      <c r="FK1" s="167" t="s">
        <v>627</v>
      </c>
      <c r="FL1" s="167" t="s">
        <v>643</v>
      </c>
      <c r="FM1" s="167" t="s">
        <v>628</v>
      </c>
      <c r="FN1" s="167" t="s">
        <v>644</v>
      </c>
      <c r="FO1" s="167" t="s">
        <v>629</v>
      </c>
      <c r="FP1" s="167" t="s">
        <v>645</v>
      </c>
      <c r="FQ1" s="167" t="s">
        <v>630</v>
      </c>
      <c r="FR1" s="167" t="s">
        <v>646</v>
      </c>
      <c r="FS1" s="167" t="s">
        <v>631</v>
      </c>
      <c r="FT1" s="167" t="s">
        <v>647</v>
      </c>
      <c r="FU1" s="167" t="s">
        <v>632</v>
      </c>
      <c r="FV1" s="167" t="s">
        <v>648</v>
      </c>
      <c r="FW1" s="167" t="s">
        <v>633</v>
      </c>
      <c r="FX1" s="167" t="s">
        <v>649</v>
      </c>
      <c r="FY1" s="167" t="s">
        <v>634</v>
      </c>
      <c r="FZ1" s="167" t="s">
        <v>650</v>
      </c>
      <c r="GA1" s="167" t="s">
        <v>635</v>
      </c>
      <c r="GB1" s="167" t="s">
        <v>651</v>
      </c>
      <c r="GC1" s="167" t="s">
        <v>636</v>
      </c>
      <c r="GD1" s="167" t="s">
        <v>652</v>
      </c>
      <c r="GE1" s="167" t="s">
        <v>653</v>
      </c>
      <c r="GF1" s="167" t="s">
        <v>655</v>
      </c>
      <c r="GG1" s="167" t="s">
        <v>654</v>
      </c>
      <c r="GH1" s="167" t="s">
        <v>656</v>
      </c>
      <c r="GI1" s="167" t="s">
        <v>657</v>
      </c>
      <c r="GJ1" s="167" t="s">
        <v>659</v>
      </c>
      <c r="GK1" s="167" t="s">
        <v>658</v>
      </c>
      <c r="GL1" s="167" t="s">
        <v>660</v>
      </c>
      <c r="GM1" s="167" t="s">
        <v>661</v>
      </c>
      <c r="GN1" s="167" t="s">
        <v>662</v>
      </c>
      <c r="GO1" s="167" t="s">
        <v>663</v>
      </c>
      <c r="GP1" s="167" t="s">
        <v>665</v>
      </c>
      <c r="GQ1" s="167" t="s">
        <v>664</v>
      </c>
      <c r="GR1" s="167" t="s">
        <v>666</v>
      </c>
      <c r="GS1" s="167" t="s">
        <v>667</v>
      </c>
      <c r="GT1" s="167" t="s">
        <v>668</v>
      </c>
      <c r="GU1" s="167" t="s">
        <v>669</v>
      </c>
      <c r="GV1" s="167" t="s">
        <v>670</v>
      </c>
      <c r="GW1" s="167" t="s">
        <v>671</v>
      </c>
      <c r="GX1" s="167" t="s">
        <v>672</v>
      </c>
      <c r="GY1" s="167" t="s">
        <v>673</v>
      </c>
      <c r="GZ1" s="167" t="s">
        <v>675</v>
      </c>
      <c r="HA1" s="167" t="s">
        <v>674</v>
      </c>
      <c r="HB1" s="167" t="s">
        <v>676</v>
      </c>
      <c r="HC1" s="167" t="s">
        <v>677</v>
      </c>
      <c r="HD1" s="167" t="s">
        <v>678</v>
      </c>
      <c r="HE1" s="167" t="s">
        <v>679</v>
      </c>
      <c r="HF1" s="167" t="s">
        <v>681</v>
      </c>
      <c r="HG1" s="167" t="s">
        <v>680</v>
      </c>
      <c r="HH1" s="167" t="s">
        <v>682</v>
      </c>
      <c r="HI1" s="167" t="s">
        <v>683</v>
      </c>
      <c r="HJ1" s="167" t="s">
        <v>684</v>
      </c>
      <c r="HK1" s="167" t="s">
        <v>685</v>
      </c>
      <c r="HL1" s="167" t="s">
        <v>686</v>
      </c>
      <c r="HM1" s="167" t="s">
        <v>172</v>
      </c>
      <c r="HN1" s="167" t="s">
        <v>173</v>
      </c>
      <c r="HO1" s="167" t="s">
        <v>174</v>
      </c>
      <c r="HP1" s="167" t="s">
        <v>175</v>
      </c>
      <c r="HQ1" s="167" t="s">
        <v>176</v>
      </c>
      <c r="HR1" s="167" t="s">
        <v>177</v>
      </c>
      <c r="HS1" s="167" t="s">
        <v>178</v>
      </c>
      <c r="HT1" s="167" t="s">
        <v>745</v>
      </c>
      <c r="HU1" s="167" t="s">
        <v>746</v>
      </c>
      <c r="HV1" s="167" t="s">
        <v>747</v>
      </c>
      <c r="HW1" s="167" t="s">
        <v>741</v>
      </c>
      <c r="HX1" s="167" t="s">
        <v>742</v>
      </c>
      <c r="HY1" s="167" t="s">
        <v>743</v>
      </c>
      <c r="HZ1" s="167" t="s">
        <v>322</v>
      </c>
      <c r="IA1" s="167" t="s">
        <v>323</v>
      </c>
      <c r="IB1" s="167" t="s">
        <v>324</v>
      </c>
      <c r="IC1" s="167" t="s">
        <v>325</v>
      </c>
      <c r="ID1" s="243" t="s">
        <v>326</v>
      </c>
      <c r="IE1" s="167" t="s">
        <v>327</v>
      </c>
      <c r="IF1" s="167" t="s">
        <v>268</v>
      </c>
      <c r="IG1" s="167" t="s">
        <v>269</v>
      </c>
      <c r="IH1" s="167" t="s">
        <v>270</v>
      </c>
      <c r="II1" s="167" t="s">
        <v>271</v>
      </c>
      <c r="IJ1" s="243" t="s">
        <v>801</v>
      </c>
      <c r="IK1" s="167" t="s">
        <v>272</v>
      </c>
      <c r="IL1" s="167" t="s">
        <v>328</v>
      </c>
      <c r="IM1" s="167" t="s">
        <v>329</v>
      </c>
      <c r="IN1" s="167" t="s">
        <v>330</v>
      </c>
      <c r="IO1" s="167" t="s">
        <v>331</v>
      </c>
      <c r="IP1" s="167" t="s">
        <v>332</v>
      </c>
      <c r="IQ1" s="167" t="s">
        <v>333</v>
      </c>
      <c r="IR1" s="243" t="s">
        <v>334</v>
      </c>
      <c r="IS1" s="167" t="s">
        <v>335</v>
      </c>
      <c r="IT1" s="243" t="s">
        <v>336</v>
      </c>
      <c r="IU1" s="167" t="s">
        <v>337</v>
      </c>
      <c r="IV1" s="167" t="s">
        <v>338</v>
      </c>
      <c r="IW1" s="243" t="s">
        <v>339</v>
      </c>
      <c r="IX1" s="167" t="s">
        <v>340</v>
      </c>
      <c r="IY1" s="167" t="s">
        <v>273</v>
      </c>
      <c r="IZ1" s="167" t="s">
        <v>274</v>
      </c>
      <c r="JA1" s="167" t="s">
        <v>275</v>
      </c>
      <c r="JB1" s="167" t="s">
        <v>276</v>
      </c>
      <c r="JC1" s="167" t="s">
        <v>277</v>
      </c>
      <c r="JD1" s="167" t="s">
        <v>278</v>
      </c>
      <c r="JE1" s="243" t="s">
        <v>279</v>
      </c>
      <c r="JF1" s="167" t="s">
        <v>280</v>
      </c>
      <c r="JG1" s="243" t="s">
        <v>281</v>
      </c>
      <c r="JH1" s="167" t="s">
        <v>282</v>
      </c>
      <c r="JI1" s="167" t="s">
        <v>283</v>
      </c>
      <c r="JJ1" s="243" t="s">
        <v>284</v>
      </c>
      <c r="JK1" s="167" t="s">
        <v>285</v>
      </c>
      <c r="JL1" s="167" t="s">
        <v>814</v>
      </c>
      <c r="JM1" s="167" t="s">
        <v>815</v>
      </c>
      <c r="JN1" s="167" t="s">
        <v>816</v>
      </c>
      <c r="JO1" s="167" t="s">
        <v>817</v>
      </c>
      <c r="JP1" s="167" t="s">
        <v>818</v>
      </c>
      <c r="JQ1" s="167" t="s">
        <v>819</v>
      </c>
      <c r="JR1" s="167" t="s">
        <v>820</v>
      </c>
      <c r="JS1" s="167" t="s">
        <v>821</v>
      </c>
      <c r="JT1" s="167" t="s">
        <v>822</v>
      </c>
      <c r="JU1" s="167" t="s">
        <v>823</v>
      </c>
      <c r="JV1" s="167" t="s">
        <v>824</v>
      </c>
      <c r="JW1" s="167" t="s">
        <v>825</v>
      </c>
      <c r="JX1" s="167" t="s">
        <v>826</v>
      </c>
      <c r="JY1" s="167" t="s">
        <v>827</v>
      </c>
      <c r="JZ1" s="167" t="s">
        <v>828</v>
      </c>
      <c r="KA1" s="167" t="s">
        <v>829</v>
      </c>
      <c r="KB1" s="167" t="s">
        <v>830</v>
      </c>
      <c r="KC1" s="167" t="s">
        <v>831</v>
      </c>
      <c r="KD1" s="167" t="s">
        <v>832</v>
      </c>
      <c r="KE1" s="167" t="s">
        <v>833</v>
      </c>
      <c r="KF1" s="167" t="s">
        <v>834</v>
      </c>
      <c r="KG1" s="167" t="s">
        <v>835</v>
      </c>
      <c r="KH1" s="167" t="s">
        <v>836</v>
      </c>
      <c r="KI1" s="167" t="s">
        <v>838</v>
      </c>
      <c r="KJ1" s="167" t="s">
        <v>839</v>
      </c>
      <c r="KK1" s="167" t="s">
        <v>840</v>
      </c>
      <c r="KL1" s="167" t="s">
        <v>841</v>
      </c>
      <c r="KM1" s="167" t="s">
        <v>837</v>
      </c>
      <c r="KN1" s="167" t="s">
        <v>341</v>
      </c>
      <c r="KO1" s="167" t="s">
        <v>342</v>
      </c>
      <c r="KP1" s="167" t="s">
        <v>343</v>
      </c>
      <c r="KQ1" s="167" t="s">
        <v>344</v>
      </c>
      <c r="KR1" s="167" t="s">
        <v>345</v>
      </c>
      <c r="KS1" s="167" t="s">
        <v>346</v>
      </c>
      <c r="KT1" s="167" t="s">
        <v>347</v>
      </c>
      <c r="KU1" s="167" t="s">
        <v>348</v>
      </c>
      <c r="KV1" s="167" t="s">
        <v>349</v>
      </c>
      <c r="KW1" s="167" t="s">
        <v>843</v>
      </c>
      <c r="KX1" s="167" t="s">
        <v>844</v>
      </c>
      <c r="KY1" s="167" t="s">
        <v>845</v>
      </c>
      <c r="KZ1" s="167" t="s">
        <v>846</v>
      </c>
      <c r="LA1" s="167" t="s">
        <v>847</v>
      </c>
      <c r="LB1" s="167" t="s">
        <v>848</v>
      </c>
      <c r="LC1" s="167" t="s">
        <v>849</v>
      </c>
      <c r="LD1" s="243" t="s">
        <v>850</v>
      </c>
      <c r="LE1" s="167" t="s">
        <v>851</v>
      </c>
      <c r="LF1" s="167" t="s">
        <v>286</v>
      </c>
      <c r="LG1" s="167" t="s">
        <v>287</v>
      </c>
      <c r="LH1" s="167" t="s">
        <v>288</v>
      </c>
      <c r="LI1" s="167" t="s">
        <v>289</v>
      </c>
      <c r="LJ1" s="167" t="s">
        <v>290</v>
      </c>
      <c r="LK1" s="167" t="s">
        <v>291</v>
      </c>
      <c r="LL1" s="167" t="s">
        <v>292</v>
      </c>
      <c r="LM1" s="167" t="s">
        <v>293</v>
      </c>
      <c r="LN1" s="167" t="s">
        <v>294</v>
      </c>
      <c r="LO1" s="167" t="s">
        <v>852</v>
      </c>
      <c r="LP1" s="167" t="s">
        <v>853</v>
      </c>
      <c r="LQ1" s="167" t="s">
        <v>854</v>
      </c>
      <c r="LR1" s="167" t="s">
        <v>855</v>
      </c>
      <c r="LS1" s="167" t="s">
        <v>856</v>
      </c>
      <c r="LT1" s="167" t="s">
        <v>857</v>
      </c>
      <c r="LU1" s="167" t="s">
        <v>858</v>
      </c>
      <c r="LV1" s="243" t="s">
        <v>859</v>
      </c>
      <c r="LW1" s="167" t="s">
        <v>860</v>
      </c>
      <c r="LX1" s="167" t="s">
        <v>350</v>
      </c>
      <c r="LY1" s="167" t="s">
        <v>351</v>
      </c>
      <c r="LZ1" s="167" t="s">
        <v>352</v>
      </c>
      <c r="MA1" s="167" t="s">
        <v>353</v>
      </c>
      <c r="MB1" s="167" t="s">
        <v>354</v>
      </c>
      <c r="MC1" s="167" t="s">
        <v>355</v>
      </c>
      <c r="MD1" s="167" t="s">
        <v>356</v>
      </c>
      <c r="ME1" s="167" t="s">
        <v>357</v>
      </c>
      <c r="MF1" s="167" t="s">
        <v>358</v>
      </c>
      <c r="MG1" s="167" t="s">
        <v>359</v>
      </c>
      <c r="MH1" s="167" t="s">
        <v>360</v>
      </c>
      <c r="MI1" s="167" t="s">
        <v>361</v>
      </c>
      <c r="MJ1" s="167" t="s">
        <v>362</v>
      </c>
      <c r="MK1" s="167" t="s">
        <v>363</v>
      </c>
      <c r="ML1" s="167" t="s">
        <v>364</v>
      </c>
      <c r="MM1" s="167" t="s">
        <v>365</v>
      </c>
      <c r="MN1" s="167" t="s">
        <v>366</v>
      </c>
      <c r="MO1" s="167" t="s">
        <v>367</v>
      </c>
      <c r="MP1" s="167" t="s">
        <v>368</v>
      </c>
      <c r="MQ1" s="167" t="s">
        <v>369</v>
      </c>
      <c r="MR1" s="167" t="s">
        <v>370</v>
      </c>
      <c r="MS1" s="243" t="s">
        <v>371</v>
      </c>
      <c r="MT1" s="167" t="s">
        <v>372</v>
      </c>
      <c r="MU1" s="167" t="s">
        <v>373</v>
      </c>
      <c r="MV1" s="167" t="s">
        <v>374</v>
      </c>
      <c r="MW1" s="243" t="s">
        <v>375</v>
      </c>
      <c r="MX1" s="167" t="s">
        <v>376</v>
      </c>
      <c r="MY1" s="167" t="s">
        <v>295</v>
      </c>
      <c r="MZ1" s="167" t="s">
        <v>296</v>
      </c>
      <c r="NA1" s="167" t="s">
        <v>297</v>
      </c>
      <c r="NB1" s="167" t="s">
        <v>298</v>
      </c>
      <c r="NC1" s="167" t="s">
        <v>299</v>
      </c>
      <c r="ND1" s="167" t="s">
        <v>300</v>
      </c>
      <c r="NE1" s="167" t="s">
        <v>301</v>
      </c>
      <c r="NF1" s="167" t="s">
        <v>302</v>
      </c>
      <c r="NG1" s="167" t="s">
        <v>303</v>
      </c>
      <c r="NH1" s="167" t="s">
        <v>304</v>
      </c>
      <c r="NI1" s="167" t="s">
        <v>305</v>
      </c>
      <c r="NJ1" s="167" t="s">
        <v>306</v>
      </c>
      <c r="NK1" s="167" t="s">
        <v>307</v>
      </c>
      <c r="NL1" s="167" t="s">
        <v>308</v>
      </c>
      <c r="NM1" s="167" t="s">
        <v>309</v>
      </c>
      <c r="NN1" s="167" t="s">
        <v>310</v>
      </c>
      <c r="NO1" s="167" t="s">
        <v>311</v>
      </c>
      <c r="NP1" s="167" t="s">
        <v>312</v>
      </c>
      <c r="NQ1" s="167" t="s">
        <v>313</v>
      </c>
      <c r="NR1" s="167" t="s">
        <v>314</v>
      </c>
      <c r="NS1" s="167" t="s">
        <v>315</v>
      </c>
      <c r="NT1" s="243" t="s">
        <v>316</v>
      </c>
      <c r="NU1" s="167" t="s">
        <v>317</v>
      </c>
      <c r="NV1" s="167" t="s">
        <v>318</v>
      </c>
      <c r="NW1" s="167" t="s">
        <v>319</v>
      </c>
      <c r="NX1" s="243" t="s">
        <v>320</v>
      </c>
      <c r="NY1" s="167" t="s">
        <v>321</v>
      </c>
      <c r="NZ1" s="167" t="s">
        <v>407</v>
      </c>
      <c r="OA1" s="167" t="s">
        <v>408</v>
      </c>
      <c r="OB1" s="167" t="s">
        <v>409</v>
      </c>
      <c r="OC1" s="167" t="s">
        <v>410</v>
      </c>
      <c r="OD1" s="167" t="s">
        <v>411</v>
      </c>
      <c r="OE1" s="167" t="s">
        <v>412</v>
      </c>
      <c r="OF1" s="167" t="s">
        <v>413</v>
      </c>
      <c r="OG1" s="167" t="s">
        <v>414</v>
      </c>
      <c r="OH1" s="167" t="s">
        <v>415</v>
      </c>
      <c r="OI1" s="167" t="s">
        <v>416</v>
      </c>
      <c r="OJ1" s="167" t="s">
        <v>417</v>
      </c>
      <c r="OK1" s="167" t="s">
        <v>418</v>
      </c>
      <c r="OL1" s="167" t="s">
        <v>419</v>
      </c>
      <c r="OM1" s="167" t="s">
        <v>420</v>
      </c>
      <c r="ON1" s="167" t="s">
        <v>421</v>
      </c>
      <c r="OO1" s="167" t="s">
        <v>422</v>
      </c>
      <c r="OP1" s="167" t="s">
        <v>423</v>
      </c>
      <c r="OQ1" s="167" t="s">
        <v>424</v>
      </c>
      <c r="OR1" s="167" t="s">
        <v>425</v>
      </c>
      <c r="OS1" s="167" t="s">
        <v>426</v>
      </c>
      <c r="OT1" s="167" t="s">
        <v>427</v>
      </c>
      <c r="OU1" s="243" t="s">
        <v>428</v>
      </c>
      <c r="OV1" s="167" t="s">
        <v>429</v>
      </c>
      <c r="OW1" s="167" t="s">
        <v>430</v>
      </c>
      <c r="OX1" s="167" t="s">
        <v>431</v>
      </c>
      <c r="OY1" s="167" t="s">
        <v>432</v>
      </c>
      <c r="OZ1" s="167" t="s">
        <v>433</v>
      </c>
      <c r="PA1" s="167" t="s">
        <v>434</v>
      </c>
      <c r="PB1" s="243" t="s">
        <v>435</v>
      </c>
      <c r="PC1" s="167" t="s">
        <v>436</v>
      </c>
      <c r="PD1" s="167" t="s">
        <v>377</v>
      </c>
      <c r="PE1" s="167" t="s">
        <v>378</v>
      </c>
      <c r="PF1" s="167" t="s">
        <v>379</v>
      </c>
      <c r="PG1" s="167" t="s">
        <v>380</v>
      </c>
      <c r="PH1" s="167" t="s">
        <v>381</v>
      </c>
      <c r="PI1" s="167" t="s">
        <v>382</v>
      </c>
      <c r="PJ1" s="167" t="s">
        <v>383</v>
      </c>
      <c r="PK1" s="167" t="s">
        <v>384</v>
      </c>
      <c r="PL1" s="167" t="s">
        <v>385</v>
      </c>
      <c r="PM1" s="167" t="s">
        <v>386</v>
      </c>
      <c r="PN1" s="167" t="s">
        <v>387</v>
      </c>
      <c r="PO1" s="167" t="s">
        <v>388</v>
      </c>
      <c r="PP1" s="167" t="s">
        <v>389</v>
      </c>
      <c r="PQ1" s="167" t="s">
        <v>390</v>
      </c>
      <c r="PR1" s="167" t="s">
        <v>391</v>
      </c>
      <c r="PS1" s="167" t="s">
        <v>392</v>
      </c>
      <c r="PT1" s="167" t="s">
        <v>393</v>
      </c>
      <c r="PU1" s="167" t="s">
        <v>394</v>
      </c>
      <c r="PV1" s="167" t="s">
        <v>395</v>
      </c>
      <c r="PW1" s="167" t="s">
        <v>396</v>
      </c>
      <c r="PX1" s="167" t="s">
        <v>397</v>
      </c>
      <c r="PY1" s="243" t="s">
        <v>398</v>
      </c>
      <c r="PZ1" s="167" t="s">
        <v>399</v>
      </c>
      <c r="QA1" s="167" t="s">
        <v>400</v>
      </c>
      <c r="QB1" s="167" t="s">
        <v>401</v>
      </c>
      <c r="QC1" s="167" t="s">
        <v>402</v>
      </c>
      <c r="QD1" s="167" t="s">
        <v>403</v>
      </c>
      <c r="QE1" s="167" t="s">
        <v>404</v>
      </c>
      <c r="QF1" s="243" t="s">
        <v>405</v>
      </c>
      <c r="QG1" s="167" t="s">
        <v>406</v>
      </c>
      <c r="QH1" s="167" t="s">
        <v>488</v>
      </c>
      <c r="QI1" s="167" t="s">
        <v>489</v>
      </c>
      <c r="QJ1" s="167" t="s">
        <v>490</v>
      </c>
      <c r="QK1" s="167" t="s">
        <v>496</v>
      </c>
      <c r="QL1" s="167" t="s">
        <v>497</v>
      </c>
      <c r="QM1" s="167" t="s">
        <v>498</v>
      </c>
      <c r="QN1" s="167" t="s">
        <v>499</v>
      </c>
      <c r="QO1" s="167" t="s">
        <v>500</v>
      </c>
      <c r="QP1" s="167" t="s">
        <v>515</v>
      </c>
      <c r="QQ1" s="167" t="s">
        <v>514</v>
      </c>
      <c r="QR1" s="167" t="s">
        <v>504</v>
      </c>
      <c r="QS1" s="167" t="s">
        <v>505</v>
      </c>
      <c r="QT1" s="167" t="s">
        <v>506</v>
      </c>
      <c r="QU1" s="167" t="s">
        <v>507</v>
      </c>
      <c r="QV1" s="167" t="s">
        <v>508</v>
      </c>
      <c r="QW1" s="167" t="s">
        <v>509</v>
      </c>
      <c r="QX1" s="167" t="s">
        <v>778</v>
      </c>
      <c r="QY1" s="167" t="s">
        <v>779</v>
      </c>
      <c r="QZ1" s="167" t="s">
        <v>780</v>
      </c>
      <c r="RA1" s="167" t="s">
        <v>781</v>
      </c>
      <c r="RB1" s="167" t="s">
        <v>782</v>
      </c>
      <c r="RC1" s="167" t="s">
        <v>783</v>
      </c>
      <c r="RD1" s="167" t="s">
        <v>784</v>
      </c>
      <c r="RE1" s="167" t="s">
        <v>785</v>
      </c>
      <c r="RF1" s="167" t="s">
        <v>786</v>
      </c>
      <c r="RG1" s="167" t="s">
        <v>787</v>
      </c>
      <c r="RH1" s="167" t="s">
        <v>788</v>
      </c>
      <c r="RI1" s="167" t="s">
        <v>864</v>
      </c>
      <c r="RJ1" s="167" t="s">
        <v>939</v>
      </c>
      <c r="RK1" s="167" t="s">
        <v>940</v>
      </c>
      <c r="RL1" s="167" t="s">
        <v>941</v>
      </c>
      <c r="RM1" s="167" t="s">
        <v>942</v>
      </c>
      <c r="RN1" s="167" t="s">
        <v>943</v>
      </c>
      <c r="RO1" s="167" t="s">
        <v>944</v>
      </c>
      <c r="RP1" s="167" t="s">
        <v>945</v>
      </c>
      <c r="RQ1" s="167" t="s">
        <v>946</v>
      </c>
      <c r="RR1" s="167" t="s">
        <v>947</v>
      </c>
      <c r="RS1" s="167" t="s">
        <v>948</v>
      </c>
      <c r="RT1" s="167" t="s">
        <v>949</v>
      </c>
      <c r="RU1" s="167" t="s">
        <v>950</v>
      </c>
      <c r="RV1" s="167" t="s">
        <v>951</v>
      </c>
      <c r="RW1" s="167" t="s">
        <v>952</v>
      </c>
      <c r="RX1" s="167" t="s">
        <v>953</v>
      </c>
      <c r="RY1" s="167" t="s">
        <v>954</v>
      </c>
      <c r="RZ1" s="167" t="s">
        <v>955</v>
      </c>
      <c r="SA1" s="167" t="s">
        <v>956</v>
      </c>
      <c r="SB1" s="167" t="s">
        <v>957</v>
      </c>
      <c r="SC1" s="167" t="s">
        <v>958</v>
      </c>
      <c r="SD1" s="167" t="s">
        <v>964</v>
      </c>
      <c r="SE1" s="167" t="s">
        <v>965</v>
      </c>
      <c r="SF1" s="167" t="s">
        <v>966</v>
      </c>
      <c r="SG1" s="167" t="s">
        <v>967</v>
      </c>
      <c r="SH1" s="167" t="s">
        <v>968</v>
      </c>
      <c r="SI1" s="167" t="s">
        <v>972</v>
      </c>
      <c r="SJ1" s="167" t="s">
        <v>969</v>
      </c>
      <c r="SK1" s="167" t="s">
        <v>970</v>
      </c>
      <c r="SL1" s="167" t="s">
        <v>971</v>
      </c>
      <c r="SM1" s="167" t="s">
        <v>959</v>
      </c>
      <c r="SN1" s="167" t="s">
        <v>960</v>
      </c>
      <c r="SO1" s="167" t="s">
        <v>961</v>
      </c>
      <c r="SP1" s="167" t="s">
        <v>962</v>
      </c>
      <c r="SQ1" s="167" t="s">
        <v>963</v>
      </c>
      <c r="SR1" s="167" t="s">
        <v>989</v>
      </c>
      <c r="SS1" s="167" t="s">
        <v>1003</v>
      </c>
      <c r="ST1" s="167" t="s">
        <v>990</v>
      </c>
      <c r="SU1" s="167" t="s">
        <v>991</v>
      </c>
      <c r="SV1" s="167" t="s">
        <v>992</v>
      </c>
      <c r="SW1" s="167" t="s">
        <v>993</v>
      </c>
      <c r="SX1" s="167" t="s">
        <v>994</v>
      </c>
      <c r="SY1" s="167" t="s">
        <v>995</v>
      </c>
      <c r="SZ1" s="167" t="s">
        <v>996</v>
      </c>
      <c r="TA1" s="167" t="s">
        <v>997</v>
      </c>
      <c r="TB1" s="167" t="s">
        <v>998</v>
      </c>
      <c r="TC1" s="167" t="s">
        <v>999</v>
      </c>
      <c r="TD1" s="167" t="s">
        <v>1000</v>
      </c>
      <c r="TE1" s="167" t="s">
        <v>1001</v>
      </c>
      <c r="TF1" s="167" t="s">
        <v>1002</v>
      </c>
      <c r="TG1" s="167" t="s">
        <v>1019</v>
      </c>
      <c r="TH1" s="167" t="s">
        <v>1008</v>
      </c>
      <c r="TI1" s="167" t="s">
        <v>1009</v>
      </c>
      <c r="TJ1" s="167" t="s">
        <v>1010</v>
      </c>
      <c r="TK1" s="167" t="s">
        <v>1011</v>
      </c>
      <c r="TL1" s="167" t="s">
        <v>1012</v>
      </c>
      <c r="TM1" s="167" t="s">
        <v>1013</v>
      </c>
      <c r="TN1" s="167" t="s">
        <v>1014</v>
      </c>
      <c r="TO1" s="167" t="s">
        <v>1020</v>
      </c>
      <c r="TP1" s="167" t="s">
        <v>1015</v>
      </c>
      <c r="TQ1" s="167" t="s">
        <v>1016</v>
      </c>
      <c r="TR1" s="167" t="s">
        <v>1017</v>
      </c>
      <c r="TS1" s="167" t="s">
        <v>1018</v>
      </c>
      <c r="TT1" s="167" t="s">
        <v>1038</v>
      </c>
      <c r="TU1" s="167" t="s">
        <v>1024</v>
      </c>
      <c r="TV1" s="167" t="s">
        <v>1025</v>
      </c>
      <c r="TW1" s="167" t="s">
        <v>1026</v>
      </c>
      <c r="TX1" s="167" t="s">
        <v>1027</v>
      </c>
      <c r="TY1" s="167" t="s">
        <v>1028</v>
      </c>
      <c r="TZ1" s="167" t="s">
        <v>1029</v>
      </c>
      <c r="UA1" s="167" t="s">
        <v>1030</v>
      </c>
      <c r="UB1" s="167" t="s">
        <v>1031</v>
      </c>
      <c r="UC1" s="167" t="s">
        <v>1032</v>
      </c>
      <c r="UD1" s="167" t="s">
        <v>1033</v>
      </c>
      <c r="UE1" s="167" t="s">
        <v>1034</v>
      </c>
      <c r="UF1" s="167" t="s">
        <v>1037</v>
      </c>
      <c r="UG1" s="167" t="s">
        <v>1035</v>
      </c>
      <c r="UH1" s="167" t="s">
        <v>1036</v>
      </c>
      <c r="UI1" s="167" t="s">
        <v>1047</v>
      </c>
      <c r="UJ1" s="167" t="s">
        <v>1043</v>
      </c>
      <c r="UK1" s="167" t="s">
        <v>1044</v>
      </c>
      <c r="UL1" s="167" t="s">
        <v>1045</v>
      </c>
      <c r="UM1" s="167" t="s">
        <v>1046</v>
      </c>
      <c r="UN1" s="167" t="s">
        <v>1060</v>
      </c>
      <c r="UO1" s="167" t="s">
        <v>1052</v>
      </c>
      <c r="UP1" s="167" t="s">
        <v>1053</v>
      </c>
      <c r="UQ1" s="167" t="s">
        <v>1054</v>
      </c>
      <c r="UR1" s="167" t="s">
        <v>1055</v>
      </c>
      <c r="US1" s="167" t="s">
        <v>1058</v>
      </c>
      <c r="UT1" s="167" t="s">
        <v>1059</v>
      </c>
      <c r="UU1" s="167" t="s">
        <v>1056</v>
      </c>
      <c r="UV1" s="167" t="s">
        <v>1057</v>
      </c>
      <c r="UW1" s="167" t="s">
        <v>1078</v>
      </c>
      <c r="UX1" s="167" t="s">
        <v>1069</v>
      </c>
      <c r="UY1" s="167" t="s">
        <v>1070</v>
      </c>
      <c r="UZ1" s="167" t="s">
        <v>1071</v>
      </c>
      <c r="VA1" s="167" t="s">
        <v>1072</v>
      </c>
      <c r="VB1" s="167" t="s">
        <v>1073</v>
      </c>
      <c r="VC1" s="167" t="s">
        <v>1074</v>
      </c>
      <c r="VD1" s="167" t="s">
        <v>1075</v>
      </c>
      <c r="VE1" s="167" t="s">
        <v>1076</v>
      </c>
      <c r="VF1" s="167" t="s">
        <v>886</v>
      </c>
      <c r="VG1" s="167" t="s">
        <v>887</v>
      </c>
      <c r="VH1" s="167" t="s">
        <v>888</v>
      </c>
      <c r="VI1" s="167" t="s">
        <v>861</v>
      </c>
      <c r="VJ1" s="167" t="s">
        <v>862</v>
      </c>
      <c r="VK1" s="167" t="s">
        <v>890</v>
      </c>
      <c r="VL1" s="167" t="s">
        <v>891</v>
      </c>
      <c r="VM1" s="167" t="s">
        <v>889</v>
      </c>
      <c r="VN1" s="167" t="s">
        <v>899</v>
      </c>
      <c r="VO1" s="167" t="s">
        <v>900</v>
      </c>
      <c r="VP1" s="167" t="s">
        <v>800</v>
      </c>
    </row>
    <row r="2" spans="1:588" x14ac:dyDescent="0.15">
      <c r="B2" t="str">
        <f>IF('1-2'!AM1="","",'1-2'!AM1)</f>
        <v/>
      </c>
      <c r="C2" t="str">
        <f>IF('1-2'!E3="","",'1-2'!E3)</f>
        <v/>
      </c>
      <c r="D2" t="str">
        <f>IF('1-2'!AF3="","",'1-2'!AF3)</f>
        <v/>
      </c>
      <c r="E2" t="str">
        <f>IF('1-2'!G4="","",'1-2'!G4)</f>
        <v/>
      </c>
      <c r="F2" t="str">
        <f>IF('1-2'!AA4="","",'1-2'!AA4)</f>
        <v>　　　　　　</v>
      </c>
      <c r="G2" t="str">
        <f>IF('1-2'!E5="","",'1-2'!E5)</f>
        <v/>
      </c>
      <c r="H2" t="str">
        <f>IF('1-2'!G6="","",'1-2'!G6)</f>
        <v/>
      </c>
      <c r="I2" t="str">
        <f>IF('1-2'!Q6="","",'1-2'!Q6)</f>
        <v/>
      </c>
      <c r="J2" t="str">
        <f>IF('1-2'!AA6="","",'1-2'!AA6)</f>
        <v/>
      </c>
      <c r="K2" t="str">
        <f>IF('1-2'!I7="","",'1-2'!I7)</f>
        <v/>
      </c>
      <c r="L2" t="str">
        <f>IF('1-2'!AA7="","",'1-2'!AA7)</f>
        <v/>
      </c>
      <c r="M2" t="str">
        <f>IF('1-2'!I8="","",'1-2'!I8)</f>
        <v/>
      </c>
      <c r="N2" t="str">
        <f>IF('1-2'!H13="","",'1-2'!H13)</f>
        <v>　　　　　　</v>
      </c>
      <c r="O2">
        <f>IF('1-2'!G19="","",'1-2'!G19)</f>
        <v>0</v>
      </c>
      <c r="P2" t="str">
        <f>IF('1-2'!K19="","",'1-2'!K19)</f>
        <v/>
      </c>
      <c r="Q2" t="str">
        <f>IF('1-2'!O19="","",'1-2'!O19)</f>
        <v/>
      </c>
      <c r="R2" t="str">
        <f>IF('1-2'!S19="","",'1-2'!S19)</f>
        <v/>
      </c>
      <c r="S2" t="str">
        <f>IF('1-2'!W19="","",'1-2'!W19)</f>
        <v/>
      </c>
      <c r="T2" t="str">
        <f>IF('1-2'!AA19="","",'1-2'!AA19)</f>
        <v/>
      </c>
      <c r="U2" t="str">
        <f>IF('1-2'!AF19="","",'1-2'!AF19)</f>
        <v/>
      </c>
      <c r="V2" t="str">
        <f>IFERROR(CHOOSE(V5,"あり","なし"),"")</f>
        <v/>
      </c>
      <c r="W2" t="str">
        <f>IF(W5=TRUE,TRUE,"")</f>
        <v/>
      </c>
      <c r="X2" t="str">
        <f t="shared" ref="X2:AA2" si="0">IF(X5=TRUE,TRUE,"")</f>
        <v/>
      </c>
      <c r="Y2" t="str">
        <f t="shared" si="0"/>
        <v/>
      </c>
      <c r="Z2" t="str">
        <f t="shared" si="0"/>
        <v/>
      </c>
      <c r="AA2" t="str">
        <f t="shared" si="0"/>
        <v/>
      </c>
      <c r="AB2" t="str">
        <f>IF('1-2'!G28="","",'1-2'!G28)</f>
        <v/>
      </c>
      <c r="AC2" t="str">
        <f>IF('1-2'!U31="","",'1-2'!U31)</f>
        <v/>
      </c>
      <c r="AD2" t="str">
        <f>IF('1-2'!U32="","",'1-2'!U32)</f>
        <v/>
      </c>
      <c r="AE2" t="str">
        <f>IF('1-2'!U33="","",'1-2'!U33)</f>
        <v/>
      </c>
      <c r="AF2" t="str">
        <f>IF('1-2'!U34="","",'1-2'!U34)</f>
        <v/>
      </c>
      <c r="AG2" t="str">
        <f>IF('1-2'!U35="","",'1-2'!U35)</f>
        <v/>
      </c>
      <c r="AH2">
        <f>IF('1-2'!U36="","",'1-2'!U36)</f>
        <v>0</v>
      </c>
      <c r="AI2" t="str">
        <f>IF('1-2'!$L$43="","",'1-2'!$L$43)</f>
        <v>　　　　　　</v>
      </c>
      <c r="AJ2" t="str">
        <f>IF('1-2'!$U$43="","",'1-2'!$U$43)</f>
        <v/>
      </c>
      <c r="AK2" t="str">
        <f>IF('1-2'!$L$44="","",'1-2'!$L$44)</f>
        <v>　　　　　　</v>
      </c>
      <c r="AL2" t="str">
        <f>IF('1-2'!$U$44="","",'1-2'!$U$44)</f>
        <v/>
      </c>
      <c r="AM2" t="str">
        <f>IF('1-2'!$L$45="","",'1-2'!$L$45)</f>
        <v>　　　　　　</v>
      </c>
      <c r="AN2" t="str">
        <f>IF('1-2'!$U$45="","",'1-2'!$U$45)</f>
        <v/>
      </c>
      <c r="AO2" t="str">
        <f>IF('1-2'!$L$46="","",'1-2'!$L$46)</f>
        <v>　　　　　　</v>
      </c>
      <c r="AP2" t="str">
        <f>IF('1-2'!$U$46="","",'1-2'!$U$46)</f>
        <v/>
      </c>
      <c r="AQ2" t="str">
        <f>IF('1-2'!$L$47="","",'1-2'!$L$47)</f>
        <v>　　　　　　</v>
      </c>
      <c r="AR2" t="str">
        <f>IF('1-2'!$U$47="","",'1-2'!$U$47)</f>
        <v/>
      </c>
      <c r="AS2" t="str">
        <f>IF('1-2'!$L$48="","",'1-2'!$L$48)</f>
        <v>　　　　　　</v>
      </c>
      <c r="AT2" t="str">
        <f>IF('1-2'!$U$48="","",'1-2'!$U$48)</f>
        <v/>
      </c>
      <c r="AU2" t="str">
        <f>IF('1-2'!$L$49="","",'1-2'!$L$49)</f>
        <v>　　　　　　</v>
      </c>
      <c r="AV2" t="str">
        <f>IF('1-2'!$U$49="","",'1-2'!$U$49)</f>
        <v/>
      </c>
      <c r="AW2" t="str">
        <f>IF('1-2'!$L$50="","",'1-2'!$L$50)</f>
        <v>　　　　　　</v>
      </c>
      <c r="AX2" t="str">
        <f>IF('1-2'!$U$50="","",'1-2'!$U$50)</f>
        <v/>
      </c>
      <c r="AY2" t="str">
        <f>IF('1-2'!$L$51="","",'1-2'!$L$51)</f>
        <v>　　　　　　</v>
      </c>
      <c r="AZ2" t="str">
        <f>IF('1-2'!$U$51="","",'1-2'!$U$51)</f>
        <v/>
      </c>
      <c r="BA2" t="str">
        <f>IF('1-2'!$L$52="","",'1-2'!$L$52)</f>
        <v>　　　　　　</v>
      </c>
      <c r="BB2" t="str">
        <f>IF('1-2'!$U$52="","",'1-2'!$U$52)</f>
        <v/>
      </c>
      <c r="BC2" t="str">
        <f>IF('1-2'!$Z$43="","",'1-2'!$Z$43)</f>
        <v>　　　　　　</v>
      </c>
      <c r="BD2" t="str">
        <f>IF('1-2'!$AI$43="","",'1-2'!$AI$43)</f>
        <v/>
      </c>
      <c r="BE2" t="str">
        <f>IF('1-2'!$Z$44="","",'1-2'!$Z$44)</f>
        <v>　　　　　　</v>
      </c>
      <c r="BF2" t="str">
        <f>IF('1-2'!$AI$44="","",'1-2'!$AI$44)</f>
        <v/>
      </c>
      <c r="BG2" t="str">
        <f>IF('1-2'!$Z$45="","",'1-2'!$Z$45)</f>
        <v>　　　　　　</v>
      </c>
      <c r="BH2" t="str">
        <f>IF('1-2'!$AI$45="","",'1-2'!$AI$45)</f>
        <v/>
      </c>
      <c r="BI2" t="str">
        <f>IF('1-2'!$Z$46="","",'1-2'!$Z$46)</f>
        <v>　　　　　　</v>
      </c>
      <c r="BJ2" t="str">
        <f>IF('1-2'!$AI$46="","",'1-2'!$AI$46)</f>
        <v/>
      </c>
      <c r="BK2" t="str">
        <f>IF('1-2'!$Z$47="","",'1-2'!$Z$47)</f>
        <v>　　　　　　</v>
      </c>
      <c r="BL2" t="str">
        <f>IF('1-2'!$AI$47="","",'1-2'!$AI$47)</f>
        <v/>
      </c>
      <c r="BM2" t="str">
        <f>IF('1-2'!$Z$48="","",'1-2'!$Z$48)</f>
        <v>　　　　　　</v>
      </c>
      <c r="BN2" t="str">
        <f>IF('1-2'!$AI$48="","",'1-2'!$AI$48)</f>
        <v/>
      </c>
      <c r="BO2" t="str">
        <f>IF('1-2'!$Z$49="","",'1-2'!$Z$49)</f>
        <v>　　　　　　</v>
      </c>
      <c r="BP2" t="str">
        <f>IF('1-2'!$AI$49="","",'1-2'!$AI$49)</f>
        <v/>
      </c>
      <c r="BQ2" t="str">
        <f>IF('1-2'!$Z$50="","",'1-2'!$Z$50)</f>
        <v>　　　　　　</v>
      </c>
      <c r="BR2" t="str">
        <f>IF('1-2'!$AI$50="","",'1-2'!$AI$50)</f>
        <v/>
      </c>
      <c r="BS2" t="str">
        <f>IF('1-2'!$Z$51="","",'1-2'!$Z$51)</f>
        <v>　　　　　　</v>
      </c>
      <c r="BT2" t="str">
        <f>IF('1-2'!$AI$51="","",'1-2'!$AI$51)</f>
        <v/>
      </c>
      <c r="BU2" t="str">
        <f>IF('1-2'!$Z$52="","",'1-2'!$Z$52)</f>
        <v>　　　　　　</v>
      </c>
      <c r="BV2" t="str">
        <f>IF('1-2'!$AI$52="","",'1-2'!$AI$52)</f>
        <v/>
      </c>
      <c r="BW2" t="str">
        <f t="shared" ref="BW2:DO2" si="1">IF(BW5=TRUE,TRUE,"")</f>
        <v/>
      </c>
      <c r="BX2" t="str">
        <f>IF('1-2'!X59="","",'1-2'!X59)</f>
        <v/>
      </c>
      <c r="BY2" t="str">
        <f t="shared" si="1"/>
        <v/>
      </c>
      <c r="BZ2" t="str">
        <f>IF('1-2'!AG59="","",'1-2'!AG59)</f>
        <v/>
      </c>
      <c r="CA2" t="str">
        <f t="shared" si="1"/>
        <v/>
      </c>
      <c r="CB2" t="str">
        <f>IF('1-2'!X60="","",'1-2'!X60)</f>
        <v/>
      </c>
      <c r="CC2" t="str">
        <f t="shared" si="1"/>
        <v/>
      </c>
      <c r="CD2" t="str">
        <f>IF('1-2'!AG60="","",'1-2'!AG60)</f>
        <v/>
      </c>
      <c r="CE2" t="str">
        <f t="shared" si="1"/>
        <v/>
      </c>
      <c r="CF2" t="str">
        <f>IF('1-2'!$X$61="","",'1-2'!$X$61)</f>
        <v/>
      </c>
      <c r="CG2" t="str">
        <f t="shared" si="1"/>
        <v/>
      </c>
      <c r="CH2" t="str">
        <f>IF('1-2'!$AG$61="","",'1-2'!$AG$61)</f>
        <v/>
      </c>
      <c r="CI2" t="str">
        <f t="shared" si="1"/>
        <v/>
      </c>
      <c r="CJ2" t="str">
        <f>IF('1-2'!$X$62="","",'1-2'!$X$62)</f>
        <v/>
      </c>
      <c r="CK2" t="str">
        <f t="shared" si="1"/>
        <v/>
      </c>
      <c r="CL2" t="str">
        <f>IF('1-2'!$AG$62="","",'1-2'!$AG$62)</f>
        <v/>
      </c>
      <c r="CM2" t="str">
        <f t="shared" si="1"/>
        <v/>
      </c>
      <c r="CN2" t="str">
        <f>IF('1-2'!$X$63="","",'1-2'!$X$63)</f>
        <v/>
      </c>
      <c r="CO2" t="str">
        <f t="shared" si="1"/>
        <v/>
      </c>
      <c r="CP2" t="str">
        <f>IF('1-2'!$AG$63="","",'1-2'!$AG$63)</f>
        <v/>
      </c>
      <c r="CQ2" t="str">
        <f t="shared" si="1"/>
        <v/>
      </c>
      <c r="CR2" t="str">
        <f>IF('1-2'!$X$64="","",'1-2'!$X$64)</f>
        <v/>
      </c>
      <c r="CS2" t="str">
        <f t="shared" si="1"/>
        <v/>
      </c>
      <c r="CT2" t="str">
        <f>IF('1-2'!$AG$64="","",'1-2'!$AG$64)</f>
        <v/>
      </c>
      <c r="CU2" t="str">
        <f t="shared" si="1"/>
        <v/>
      </c>
      <c r="CV2" t="str">
        <f>IF('1-2'!$X$66="","",'1-2'!$X$66)</f>
        <v/>
      </c>
      <c r="CW2" t="str">
        <f t="shared" si="1"/>
        <v/>
      </c>
      <c r="CX2" t="str">
        <f>IF('1-2'!$X$67="","",'1-2'!$X$67)</f>
        <v/>
      </c>
      <c r="CY2" t="str">
        <f t="shared" si="1"/>
        <v/>
      </c>
      <c r="CZ2" t="str">
        <f>IF('1-2'!$X$68="","",'1-2'!$X$68)</f>
        <v/>
      </c>
      <c r="DA2" t="str">
        <f t="shared" si="1"/>
        <v/>
      </c>
      <c r="DB2" t="str">
        <f>IF('1-2'!$AG$68="","",'1-2'!$AG$68)</f>
        <v/>
      </c>
      <c r="DC2" t="str">
        <f t="shared" ref="DC2" si="2">IF(DC5=TRUE,TRUE,"")</f>
        <v/>
      </c>
      <c r="DD2" t="str">
        <f>IF('1-2'!$X$69="","",'1-2'!$X$69)</f>
        <v/>
      </c>
      <c r="DE2" t="str">
        <f t="shared" si="1"/>
        <v/>
      </c>
      <c r="DF2" t="str">
        <f>IF('1-2'!$AC$70="","",'1-2'!$AC$70)</f>
        <v/>
      </c>
      <c r="DG2" t="str">
        <f t="shared" si="1"/>
        <v/>
      </c>
      <c r="DH2" t="str">
        <f>IF('1-2'!$AC$71="","",'1-2'!$AC$71)</f>
        <v/>
      </c>
      <c r="DI2" t="str">
        <f t="shared" si="1"/>
        <v/>
      </c>
      <c r="DJ2" t="str">
        <f>IF('1-2'!$X$72="","",'1-2'!$X$72)</f>
        <v/>
      </c>
      <c r="DK2" t="str">
        <f t="shared" si="1"/>
        <v/>
      </c>
      <c r="DL2" t="str">
        <f>IF('1-2'!$X$73="","",'1-2'!$X$73)</f>
        <v/>
      </c>
      <c r="DM2" t="str">
        <f t="shared" si="1"/>
        <v/>
      </c>
      <c r="DN2" t="str">
        <f>IF('1-2'!$X$75="","",'1-2'!$X$75)</f>
        <v/>
      </c>
      <c r="DO2" t="str">
        <f t="shared" si="1"/>
        <v/>
      </c>
      <c r="DP2" t="str">
        <f>IF('1-2'!$X$76="","",'1-2'!$X$76)</f>
        <v/>
      </c>
      <c r="DQ2" t="str">
        <f t="shared" ref="DQ2:FU2" si="3">IF(DQ5=TRUE,TRUE,"")</f>
        <v/>
      </c>
      <c r="DR2" t="str">
        <f>IF('1-2'!$X$77="","",'1-2'!$X$77)</f>
        <v/>
      </c>
      <c r="DS2" t="str">
        <f t="shared" si="3"/>
        <v/>
      </c>
      <c r="DT2" t="str">
        <f>IF('1-2'!$AG$77="","",'1-2'!$AG$77)</f>
        <v/>
      </c>
      <c r="DU2" t="str">
        <f t="shared" si="3"/>
        <v/>
      </c>
      <c r="DV2" t="str">
        <f>IF('1-2'!$X$78="","",'1-2'!$X$78)</f>
        <v/>
      </c>
      <c r="DW2" t="str">
        <f t="shared" si="3"/>
        <v/>
      </c>
      <c r="DX2" t="str">
        <f>IF('1-2'!$AG$78="","",'1-2'!$AG$78)</f>
        <v/>
      </c>
      <c r="DY2" t="str">
        <f t="shared" si="3"/>
        <v/>
      </c>
      <c r="DZ2" t="str">
        <f>IF('1-2'!$X$79="","",'1-2'!$X$79)</f>
        <v/>
      </c>
      <c r="EA2" t="str">
        <f t="shared" si="3"/>
        <v/>
      </c>
      <c r="EB2" t="str">
        <f>IF('1-2'!$AA$80="","",'1-2'!$AA$80)</f>
        <v/>
      </c>
      <c r="EC2" t="str">
        <f t="shared" si="3"/>
        <v/>
      </c>
      <c r="ED2" t="str">
        <f>IF('1-2'!$AI$80="","",'1-2'!$AI$80)</f>
        <v/>
      </c>
      <c r="EE2" t="str">
        <f t="shared" si="3"/>
        <v/>
      </c>
      <c r="EF2" t="str">
        <f>IF('1-2'!$AA$81="","",'1-2'!$AA$81)</f>
        <v/>
      </c>
      <c r="EG2" t="str">
        <f t="shared" si="3"/>
        <v/>
      </c>
      <c r="EH2" t="str">
        <f>IF('1-2'!$AI$81="","",'1-2'!$AI$81)</f>
        <v/>
      </c>
      <c r="EI2" t="str">
        <f t="shared" si="3"/>
        <v/>
      </c>
      <c r="EJ2" t="str">
        <f>IF('1-2'!$AA$82="","",'1-2'!$AA$82)</f>
        <v/>
      </c>
      <c r="EK2" t="str">
        <f t="shared" si="3"/>
        <v/>
      </c>
      <c r="EL2" t="str">
        <f>IF('1-2'!$AA$83="","",'1-2'!$AA$83)</f>
        <v/>
      </c>
      <c r="EM2" t="str">
        <f t="shared" si="3"/>
        <v/>
      </c>
      <c r="EN2" t="str">
        <f>IF('1-2'!$AI$83="","",'1-2'!$AI$83)</f>
        <v/>
      </c>
      <c r="EO2" t="str">
        <f t="shared" si="3"/>
        <v/>
      </c>
      <c r="EP2" t="str">
        <f>IF('1-2'!$AA$84="","",'1-2'!$AA$84)</f>
        <v/>
      </c>
      <c r="EQ2" t="str">
        <f t="shared" si="3"/>
        <v/>
      </c>
      <c r="ER2" t="str">
        <f>IF('1-2'!$AI$84="","",'1-2'!$AI$84)</f>
        <v/>
      </c>
      <c r="ES2" t="str">
        <f t="shared" si="3"/>
        <v/>
      </c>
      <c r="ET2" t="str">
        <f>IF('1-2'!$AA$85="","",'1-2'!$AA$85)</f>
        <v/>
      </c>
      <c r="EU2" t="str">
        <f t="shared" ref="EU2" si="4">IF(EU5=TRUE,TRUE,"")</f>
        <v/>
      </c>
      <c r="EV2" t="str">
        <f>IF('1-2'!$AA$86="","",'1-2'!$AA$86)</f>
        <v/>
      </c>
      <c r="EW2" t="str">
        <f t="shared" ref="EW2" si="5">IF(EW5=TRUE,TRUE,"")</f>
        <v/>
      </c>
      <c r="EX2" t="str">
        <f>IF('1-2'!$AA$87="","",'1-2'!$AA$87)</f>
        <v/>
      </c>
      <c r="EY2" t="str">
        <f t="shared" si="3"/>
        <v/>
      </c>
      <c r="EZ2" t="str">
        <f>IF('1-2'!$AA$88="","",'1-2'!$AA$88)</f>
        <v/>
      </c>
      <c r="FA2" t="str">
        <f t="shared" si="3"/>
        <v/>
      </c>
      <c r="FB2" t="str">
        <f>IF('1-2'!$AI$88="","",'1-2'!$AI$88)</f>
        <v/>
      </c>
      <c r="FC2" t="str">
        <f t="shared" si="3"/>
        <v/>
      </c>
      <c r="FD2" t="str">
        <f>IF('1-2'!$AA$89="","",'1-2'!$AA$89)</f>
        <v/>
      </c>
      <c r="FE2" t="str">
        <f t="shared" si="3"/>
        <v/>
      </c>
      <c r="FF2" t="str">
        <f>IF('1-2'!$AI$89="","",'1-2'!$AI$89)</f>
        <v/>
      </c>
      <c r="FG2" t="str">
        <f t="shared" si="3"/>
        <v/>
      </c>
      <c r="FH2" t="str">
        <f>IF('1-2'!$AA$90="","",'1-2'!$AA$90)</f>
        <v/>
      </c>
      <c r="FI2" t="str">
        <f t="shared" si="3"/>
        <v/>
      </c>
      <c r="FJ2" t="str">
        <f>IF('1-2'!$AI$90="","",'1-2'!$AI$90)</f>
        <v/>
      </c>
      <c r="FK2" t="str">
        <f t="shared" si="3"/>
        <v/>
      </c>
      <c r="FL2" t="str">
        <f>IF('1-2'!$AA$91="","",'1-2'!$AA$91)</f>
        <v/>
      </c>
      <c r="FM2" t="str">
        <f t="shared" si="3"/>
        <v/>
      </c>
      <c r="FN2" t="str">
        <f>IF('1-2'!$AI$91="","",'1-2'!$AI$91)</f>
        <v/>
      </c>
      <c r="FO2" t="str">
        <f t="shared" si="3"/>
        <v/>
      </c>
      <c r="FP2" t="str">
        <f>IF('1-2'!$AA$92="","",'1-2'!$AA$92)</f>
        <v/>
      </c>
      <c r="FQ2" t="str">
        <f t="shared" si="3"/>
        <v/>
      </c>
      <c r="FR2" t="str">
        <f>IF('1-2'!$AI$92="","",'1-2'!$AI$92)</f>
        <v/>
      </c>
      <c r="FS2" t="str">
        <f t="shared" si="3"/>
        <v/>
      </c>
      <c r="FT2" t="str">
        <f>IF('1-2'!$AA$93="","",'1-2'!$AA$93)</f>
        <v/>
      </c>
      <c r="FU2" t="str">
        <f t="shared" si="3"/>
        <v/>
      </c>
      <c r="FV2" t="str">
        <f>IF('1-2'!$AI$93="","",'1-2'!$AI$93)</f>
        <v/>
      </c>
      <c r="FW2" t="str">
        <f t="shared" ref="FW2:HK2" si="6">IF(FW5=TRUE,TRUE,"")</f>
        <v/>
      </c>
      <c r="FX2" t="str">
        <f>IF('1-2'!$AA$94="","",'1-2'!$AA$94)</f>
        <v/>
      </c>
      <c r="FY2" t="str">
        <f t="shared" si="6"/>
        <v/>
      </c>
      <c r="FZ2" t="str">
        <f>IF('1-2'!$AI$94="","",'1-2'!$AI$94)</f>
        <v/>
      </c>
      <c r="GA2" t="str">
        <f t="shared" si="6"/>
        <v/>
      </c>
      <c r="GB2" t="str">
        <f>IF('1-2'!$AA$95="","",'1-2'!$AA$95)</f>
        <v/>
      </c>
      <c r="GC2" t="str">
        <f t="shared" si="6"/>
        <v/>
      </c>
      <c r="GD2" t="str">
        <f>IF('1-2'!$AI$95="","",'1-2'!$AI$95)</f>
        <v/>
      </c>
      <c r="GE2" t="str">
        <f t="shared" si="6"/>
        <v/>
      </c>
      <c r="GF2" t="str">
        <f>IF('1-2'!$X$96="","",'1-2'!$X$96)</f>
        <v/>
      </c>
      <c r="GG2" t="str">
        <f t="shared" si="6"/>
        <v/>
      </c>
      <c r="GH2" t="str">
        <f>IF('1-2'!$AG$96="","",'1-2'!$AG$96)</f>
        <v/>
      </c>
      <c r="GI2" t="str">
        <f t="shared" si="6"/>
        <v/>
      </c>
      <c r="GJ2" t="str">
        <f>IF('1-2'!$X$97="","",'1-2'!$X$97)</f>
        <v/>
      </c>
      <c r="GK2" t="str">
        <f t="shared" si="6"/>
        <v/>
      </c>
      <c r="GL2" t="str">
        <f>IF('1-2'!$AG$97="","",'1-2'!$AG$97)</f>
        <v/>
      </c>
      <c r="GM2" t="str">
        <f t="shared" si="6"/>
        <v/>
      </c>
      <c r="GN2" t="str">
        <f>IF('1-2'!$X$98="","",'1-2'!$X$98)</f>
        <v/>
      </c>
      <c r="GO2" t="str">
        <f t="shared" si="6"/>
        <v/>
      </c>
      <c r="GP2" t="str">
        <f>IF('1-2'!$X$99="","",'1-2'!$X$99)</f>
        <v/>
      </c>
      <c r="GQ2" t="str">
        <f t="shared" si="6"/>
        <v/>
      </c>
      <c r="GR2" t="str">
        <f>IF('1-2'!$AG$99="","",'1-2'!$AG$99)</f>
        <v/>
      </c>
      <c r="GS2" t="str">
        <f t="shared" si="6"/>
        <v/>
      </c>
      <c r="GT2" t="str">
        <f>IF('1-2'!$X$100="","",'1-2'!$X$100)</f>
        <v/>
      </c>
      <c r="GU2" t="str">
        <f t="shared" si="6"/>
        <v/>
      </c>
      <c r="GV2" t="str">
        <f>IF('1-2'!$X$101="","",'1-2'!$X$101)</f>
        <v/>
      </c>
      <c r="GW2" t="str">
        <f t="shared" si="6"/>
        <v/>
      </c>
      <c r="GX2" t="str">
        <f>IF('1-2'!$X$102="","",'1-2'!$X$102)</f>
        <v/>
      </c>
      <c r="GY2" t="str">
        <f t="shared" si="6"/>
        <v/>
      </c>
      <c r="GZ2" t="str">
        <f>IF('1-2'!$X$103="","",'1-2'!$X$103)</f>
        <v/>
      </c>
      <c r="HA2" t="str">
        <f t="shared" si="6"/>
        <v/>
      </c>
      <c r="HB2" t="str">
        <f>IF('1-2'!$AG$103="","",'1-2'!$AG$103)</f>
        <v/>
      </c>
      <c r="HC2" t="str">
        <f t="shared" ref="HC2" si="7">IF(HC5=TRUE,TRUE,"")</f>
        <v/>
      </c>
      <c r="HD2" t="str">
        <f>IF('1-2'!$X$104="","",'1-2'!$X$104)</f>
        <v/>
      </c>
      <c r="HE2" t="str">
        <f t="shared" si="6"/>
        <v/>
      </c>
      <c r="HF2" t="str">
        <f>IF('1-2'!$X$106="","",'1-2'!$X$106)</f>
        <v/>
      </c>
      <c r="HG2" t="str">
        <f t="shared" si="6"/>
        <v/>
      </c>
      <c r="HH2" t="str">
        <f>IF('1-2'!$AG$106="","",'1-2'!$AG$106)</f>
        <v/>
      </c>
      <c r="HI2" t="str">
        <f t="shared" si="6"/>
        <v/>
      </c>
      <c r="HJ2" t="str">
        <f>IF('1-2'!$X$107="","",'1-2'!$X$107)</f>
        <v/>
      </c>
      <c r="HK2" t="str">
        <f t="shared" si="6"/>
        <v/>
      </c>
      <c r="HL2" t="str">
        <f>IF('1-2'!$X$109="","",'1-2'!$X$109)</f>
        <v/>
      </c>
      <c r="HM2" t="str">
        <f t="shared" ref="HM2:HY2" si="8">IF(HM5=TRUE,TRUE,"")</f>
        <v/>
      </c>
      <c r="HN2" t="str">
        <f t="shared" si="8"/>
        <v/>
      </c>
      <c r="HO2" t="str">
        <f t="shared" si="8"/>
        <v/>
      </c>
      <c r="HP2" t="str">
        <f t="shared" si="8"/>
        <v/>
      </c>
      <c r="HQ2" t="str">
        <f t="shared" si="8"/>
        <v/>
      </c>
      <c r="HR2" t="str">
        <f t="shared" si="8"/>
        <v/>
      </c>
      <c r="HS2" t="str">
        <f t="shared" si="8"/>
        <v/>
      </c>
      <c r="HT2" t="str">
        <f t="shared" si="8"/>
        <v/>
      </c>
      <c r="HU2" t="str">
        <f t="shared" si="8"/>
        <v/>
      </c>
      <c r="HV2" t="str">
        <f t="shared" si="8"/>
        <v/>
      </c>
      <c r="HW2" t="str">
        <f t="shared" si="8"/>
        <v/>
      </c>
      <c r="HX2" t="str">
        <f t="shared" si="8"/>
        <v/>
      </c>
      <c r="HY2" t="str">
        <f t="shared" si="8"/>
        <v/>
      </c>
      <c r="HZ2" t="str">
        <f>IF('3-5'!$F$5="","",'3-5'!$F$5)</f>
        <v/>
      </c>
      <c r="IA2" t="str">
        <f>IF('3-5'!$F$6="","",'3-5'!$F$6)</f>
        <v/>
      </c>
      <c r="IB2" t="str">
        <f>IF('3-5'!$F$7="","",'3-5'!$F$7)</f>
        <v/>
      </c>
      <c r="IC2" t="str">
        <f>IF('3-5'!$F$8="","",'3-5'!$F$8)</f>
        <v/>
      </c>
      <c r="ID2">
        <f>IE2</f>
        <v>0</v>
      </c>
      <c r="IE2">
        <f>IF('3-5'!$F$9="","",'3-5'!$F$9)</f>
        <v>0</v>
      </c>
      <c r="IF2" t="str">
        <f>IF('3-5'!$H$5="","",'3-5'!$H$5)</f>
        <v/>
      </c>
      <c r="IG2" t="str">
        <f>IF('3-5'!$H$6="","",'3-5'!$H$6)</f>
        <v/>
      </c>
      <c r="IH2" t="str">
        <f>IF('3-5'!$H$7="","",'3-5'!$H$7)</f>
        <v/>
      </c>
      <c r="II2" t="str">
        <f>IF('3-5'!$H$8="","",'3-5'!$H$8)</f>
        <v/>
      </c>
      <c r="IJ2">
        <f>IK2</f>
        <v>0</v>
      </c>
      <c r="IK2">
        <f>IF('3-5'!$H$9="","",'3-5'!$H$9)</f>
        <v>0</v>
      </c>
      <c r="IL2" t="str">
        <f>IF('3-5'!$F$15="","",'3-5'!$F$15)</f>
        <v/>
      </c>
      <c r="IM2" t="str">
        <f>IF('3-5'!$F$16="","",'3-5'!$F$16)</f>
        <v/>
      </c>
      <c r="IN2" t="str">
        <f>IF('3-5'!$F$17="","",'3-5'!$F$17)</f>
        <v/>
      </c>
      <c r="IO2" t="str">
        <f>IF('3-5'!$F$18="","",'3-5'!$F$18)</f>
        <v/>
      </c>
      <c r="IP2" t="str">
        <f>IF('3-5'!$F$19="","",'3-5'!$F$19)</f>
        <v/>
      </c>
      <c r="IQ2">
        <f>IF('3-5'!$F$20="","",'3-5'!$F$20)</f>
        <v>0</v>
      </c>
      <c r="IR2">
        <f>IS2</f>
        <v>0</v>
      </c>
      <c r="IS2">
        <f>IF('3-5'!$F$21="","",'3-5'!$F$21)</f>
        <v>0</v>
      </c>
      <c r="IT2">
        <f>IU2</f>
        <v>0</v>
      </c>
      <c r="IU2">
        <f>IF('3-5'!$F$22="","",'3-5'!$F$22)</f>
        <v>0</v>
      </c>
      <c r="IV2" t="str">
        <f>IF('3-5'!$F$23="","",'3-5'!$F$23)</f>
        <v/>
      </c>
      <c r="IW2">
        <f>IX2</f>
        <v>0</v>
      </c>
      <c r="IX2">
        <f>IF('3-5'!$F$24="","",'3-5'!$F$24)</f>
        <v>0</v>
      </c>
      <c r="IY2" t="str">
        <f>IF('3-5'!$H$15="","",'3-5'!$H$15)</f>
        <v/>
      </c>
      <c r="IZ2" t="str">
        <f>IF('3-5'!$H$16="","",'3-5'!$H$16)</f>
        <v/>
      </c>
      <c r="JA2" t="str">
        <f>IF('3-5'!$H$17="","",'3-5'!$H$17)</f>
        <v/>
      </c>
      <c r="JB2" t="str">
        <f>IF('3-5'!$H$18="","",'3-5'!$H$18)</f>
        <v/>
      </c>
      <c r="JC2" t="str">
        <f>IF('3-5'!$H$19="","",'3-5'!$H$19)</f>
        <v/>
      </c>
      <c r="JD2">
        <f>IF('3-5'!$H$20="","",'3-5'!$H$20)</f>
        <v>0</v>
      </c>
      <c r="JE2">
        <f>JF2</f>
        <v>0</v>
      </c>
      <c r="JF2">
        <f>IF('3-5'!$H$21="","",'3-5'!$H$21)</f>
        <v>0</v>
      </c>
      <c r="JG2">
        <f>JH2</f>
        <v>0</v>
      </c>
      <c r="JH2">
        <f>IF('3-5'!$H$22="","",'3-5'!$H$22)</f>
        <v>0</v>
      </c>
      <c r="JI2" t="str">
        <f>IF('3-5'!$H$23="","",'3-5'!$H$23)</f>
        <v/>
      </c>
      <c r="JJ2">
        <f>JK2</f>
        <v>0</v>
      </c>
      <c r="JK2">
        <f>IF('3-5'!$H$24="","",'3-5'!$H$24)</f>
        <v>0</v>
      </c>
      <c r="JL2" t="str">
        <f>IF('3-5'!$F$30="","",'3-5'!$F$30)</f>
        <v/>
      </c>
      <c r="JM2" t="str">
        <f>IF('3-5'!$F$31="","",'3-5'!$F$31)</f>
        <v/>
      </c>
      <c r="JN2" t="str">
        <f>IF('3-5'!$F$32="","",'3-5'!$F$32)</f>
        <v/>
      </c>
      <c r="JO2" t="str">
        <f>IF('3-5'!$F$33="","",'3-5'!$F$33)</f>
        <v/>
      </c>
      <c r="JP2" t="str">
        <f>IF('3-5'!$F$34="","",'3-5'!$F$34)</f>
        <v/>
      </c>
      <c r="JQ2" t="str">
        <f>IF('3-5'!$F$35="","",'3-5'!$F$35)</f>
        <v/>
      </c>
      <c r="JR2" t="str">
        <f>IF('3-5'!$F$36="","",'3-5'!$F$36)</f>
        <v/>
      </c>
      <c r="JS2" t="str">
        <f>IF('3-5'!$F$37="","",'3-5'!$F$37)</f>
        <v/>
      </c>
      <c r="JT2" t="str">
        <f>IF('3-5'!$F$38="","",'3-5'!$F$38)</f>
        <v/>
      </c>
      <c r="JU2" t="str">
        <f>IF('3-5'!$F$39="","",'3-5'!$F$39)</f>
        <v/>
      </c>
      <c r="JV2" t="str">
        <f>IF('3-5'!$F$40="","",'3-5'!$F$40)</f>
        <v/>
      </c>
      <c r="JW2" t="str">
        <f>IF('3-5'!$F$41="","",'3-5'!$F$41)</f>
        <v/>
      </c>
      <c r="JX2" t="str">
        <f>IF('3-5'!$F$42="","",'3-5'!$F$42)</f>
        <v/>
      </c>
      <c r="JY2">
        <f>IF('3-5'!$F$43="","",'3-5'!$F$43)</f>
        <v>0</v>
      </c>
      <c r="JZ2" t="str">
        <f>IF('3-5'!$H$30="","",'3-5'!$H$30)</f>
        <v/>
      </c>
      <c r="KA2" t="str">
        <f>IF('3-5'!$H$31="","",'3-5'!$H$31)</f>
        <v/>
      </c>
      <c r="KB2" t="str">
        <f>IF('3-5'!$H$32="","",'3-5'!$H$32)</f>
        <v/>
      </c>
      <c r="KC2" t="str">
        <f>IF('3-5'!$H$33="","",'3-5'!$H$33)</f>
        <v/>
      </c>
      <c r="KD2" t="str">
        <f>IF('3-5'!$H$34="","",'3-5'!$H$34)</f>
        <v/>
      </c>
      <c r="KE2" t="str">
        <f>IF('3-5'!$H$35="","",'3-5'!$H$35)</f>
        <v/>
      </c>
      <c r="KF2" t="str">
        <f>IF('3-5'!$H$36="","",'3-5'!$H$36)</f>
        <v/>
      </c>
      <c r="KG2" t="str">
        <f>IF('3-5'!$H$37="","",'3-5'!$H$37)</f>
        <v/>
      </c>
      <c r="KH2" t="str">
        <f>IF('3-5'!$H$38="","",'3-5'!$H$38)</f>
        <v/>
      </c>
      <c r="KI2" t="str">
        <f>IF('3-5'!$H$39="","",'3-5'!$H$39)</f>
        <v/>
      </c>
      <c r="KJ2" t="str">
        <f>IF('3-5'!$H$40="","",'3-5'!$H$40)</f>
        <v/>
      </c>
      <c r="KK2" t="str">
        <f>IF('3-5'!$H$41="","",'3-5'!$H$41)</f>
        <v/>
      </c>
      <c r="KL2" t="str">
        <f>IF('3-5'!$H$42="","",'3-5'!$H$42)</f>
        <v/>
      </c>
      <c r="KM2">
        <f>IF('3-5'!$H$43="","",'3-5'!$H$43)</f>
        <v>0</v>
      </c>
      <c r="KN2" t="str">
        <f>IF('3-5'!$F$47="","",'3-5'!$F$47)</f>
        <v/>
      </c>
      <c r="KO2" t="str">
        <f>IF('3-5'!$F$48="","",'3-5'!$F$48)</f>
        <v/>
      </c>
      <c r="KP2" t="str">
        <f>IF('3-5'!$F$49="","",'3-5'!$F$49)</f>
        <v/>
      </c>
      <c r="KQ2" t="str">
        <f>IF('3-5'!$F$50="","",'3-5'!$F$50)</f>
        <v/>
      </c>
      <c r="KR2" t="str">
        <f>IF('3-5'!$F$51="","",'3-5'!$F$51)</f>
        <v/>
      </c>
      <c r="KS2" t="str">
        <f>IF('3-5'!$F$52="","",'3-5'!$F$52)</f>
        <v/>
      </c>
      <c r="KT2" t="str">
        <f>IF('3-5'!$F$53="","",'3-5'!$F$53)</f>
        <v/>
      </c>
      <c r="KU2" t="str">
        <f>IF('3-5'!$F$54="","",'3-5'!$F$54)</f>
        <v/>
      </c>
      <c r="KV2" t="str">
        <f>IF('3-5'!$F$55="","",'3-5'!$F$55)</f>
        <v/>
      </c>
      <c r="KW2" t="str">
        <f>IF('3-5'!$F$56="","",'3-5'!$F$56)</f>
        <v/>
      </c>
      <c r="KX2" t="str">
        <f>IF('3-5'!$F$57="","",'3-5'!$F$57)</f>
        <v/>
      </c>
      <c r="KY2" t="str">
        <f>IF('3-5'!$F$58="","",'3-5'!$F$58)</f>
        <v/>
      </c>
      <c r="KZ2" t="str">
        <f>IF('3-5'!$F$59="","",'3-5'!$F$59)</f>
        <v/>
      </c>
      <c r="LA2" t="str">
        <f>IF('3-5'!$F$60="","",'3-5'!$F$60)</f>
        <v/>
      </c>
      <c r="LB2" t="str">
        <f>IF('3-5'!$F$61="","",'3-5'!$F$61)</f>
        <v/>
      </c>
      <c r="LC2" t="str">
        <f>IF('3-5'!$F$62="","",'3-5'!$F$62)</f>
        <v/>
      </c>
      <c r="LD2">
        <f>IFERROR(LC2/10,0)</f>
        <v>0</v>
      </c>
      <c r="LE2">
        <f>IF('3-5'!$F$63="","",'3-5'!$F$63)</f>
        <v>0</v>
      </c>
      <c r="LF2" t="str">
        <f>IF('3-5'!$H$47="","",'3-5'!$H$47)</f>
        <v/>
      </c>
      <c r="LG2" t="str">
        <f>IF('3-5'!$H$48="","",'3-5'!$H$48)</f>
        <v/>
      </c>
      <c r="LH2" t="str">
        <f>IF('3-5'!$H$49="","",'3-5'!$H$49)</f>
        <v/>
      </c>
      <c r="LI2" t="str">
        <f>IF('3-5'!$H$50="","",'3-5'!$H$50)</f>
        <v/>
      </c>
      <c r="LJ2" t="str">
        <f>IF('3-5'!$H$51="","",'3-5'!$H$51)</f>
        <v/>
      </c>
      <c r="LK2" t="str">
        <f>IF('3-5'!$H$52="","",'3-5'!$H$52)</f>
        <v/>
      </c>
      <c r="LL2" t="str">
        <f>IF('3-5'!$H$53="","",'3-5'!$H$53)</f>
        <v/>
      </c>
      <c r="LM2" t="str">
        <f>IF('3-5'!$H$54="","",'3-5'!$H$54)</f>
        <v/>
      </c>
      <c r="LN2" t="str">
        <f>IF('3-5'!$H$55="","",'3-5'!$H$55)</f>
        <v/>
      </c>
      <c r="LO2" t="str">
        <f>IF('3-5'!$H$56="","",'3-5'!$H$56)</f>
        <v/>
      </c>
      <c r="LP2" t="str">
        <f>IF('3-5'!$H$57="","",'3-5'!$H$57)</f>
        <v/>
      </c>
      <c r="LQ2" t="str">
        <f>IF('3-5'!$H$58="","",'3-5'!$H$58)</f>
        <v/>
      </c>
      <c r="LR2" t="str">
        <f>IF('3-5'!$H$59="","",'3-5'!$H$59)</f>
        <v/>
      </c>
      <c r="LS2" t="str">
        <f>IF('3-5'!$H$60="","",'3-5'!$H$60)</f>
        <v/>
      </c>
      <c r="LT2" t="str">
        <f>IF('3-5'!$H$61="","",'3-5'!$H$61)</f>
        <v/>
      </c>
      <c r="LU2" t="str">
        <f>IF('3-5'!$H$62="","",'3-5'!$H$62)</f>
        <v/>
      </c>
      <c r="LV2">
        <f>IFERROR(LU2/10,0)</f>
        <v>0</v>
      </c>
      <c r="LW2">
        <f>IF('3-5'!$H$63="","",'3-5'!$H$63)</f>
        <v>0</v>
      </c>
      <c r="LX2">
        <f>IF('3-5'!$F$74="","",'3-5'!$F$74)</f>
        <v>0</v>
      </c>
      <c r="LY2" t="str">
        <f>IF('3-5'!$F$75="","",'3-5'!$F$75)</f>
        <v/>
      </c>
      <c r="LZ2" t="str">
        <f>IF('3-5'!$F$76="","",'3-5'!$F$76)</f>
        <v/>
      </c>
      <c r="MA2" t="str">
        <f>IF('3-5'!$F$77="","",'3-5'!$F$77)</f>
        <v/>
      </c>
      <c r="MB2" t="str">
        <f>IF('3-5'!$F$78="","",'3-5'!$F$78)</f>
        <v/>
      </c>
      <c r="MC2">
        <f>IF('3-5'!$F$79="","",'3-5'!$F$79)</f>
        <v>0</v>
      </c>
      <c r="MD2" t="str">
        <f>IF('3-5'!$F$80="","",'3-5'!$F$80)</f>
        <v/>
      </c>
      <c r="ME2" t="str">
        <f>IF('3-5'!$F$81="","",'3-5'!$F$81)</f>
        <v/>
      </c>
      <c r="MF2" t="str">
        <f>IF('3-5'!$F$82="","",'3-5'!$F$82)</f>
        <v/>
      </c>
      <c r="MG2" t="str">
        <f>IF('3-5'!$F$83="","",'3-5'!$F$83)</f>
        <v/>
      </c>
      <c r="MH2" t="str">
        <f>IF('3-5'!$F$84="","",'3-5'!$F$84)</f>
        <v/>
      </c>
      <c r="MI2" t="str">
        <f>IF('3-5'!$F$85="","",'3-5'!$F$85)</f>
        <v/>
      </c>
      <c r="MJ2" t="str">
        <f>IF('3-5'!$F$86="","",'3-5'!$F$86)</f>
        <v/>
      </c>
      <c r="MK2" t="str">
        <f>IF('3-5'!$F$87="","",'3-5'!$F$87)</f>
        <v/>
      </c>
      <c r="ML2" t="str">
        <f>IF('3-5'!$F$88="","",'3-5'!$F$88)</f>
        <v/>
      </c>
      <c r="MM2">
        <f>IF('3-5'!$F$89="","",'3-5'!$F$89)</f>
        <v>0</v>
      </c>
      <c r="MN2" t="str">
        <f>IF('3-5'!$F$90="","",'3-5'!$F$90)</f>
        <v/>
      </c>
      <c r="MO2" t="str">
        <f>IF('3-5'!$F$91="","",'3-5'!$F$91)</f>
        <v/>
      </c>
      <c r="MP2" t="str">
        <f>IF('3-5'!$F$92="","",'3-5'!$F$92)</f>
        <v/>
      </c>
      <c r="MQ2" t="str">
        <f>IF('3-5'!$F$93="","",'3-5'!$F$93)</f>
        <v/>
      </c>
      <c r="MR2" t="str">
        <f>IF('3-5'!$F$94="","",'3-5'!$F$94)</f>
        <v/>
      </c>
      <c r="MS2">
        <f>MT2</f>
        <v>0</v>
      </c>
      <c r="MT2">
        <f>IF('3-5'!$F$95="","",'3-5'!$F$95)</f>
        <v>0</v>
      </c>
      <c r="MU2" t="str">
        <f>IF('3-5'!$F$96="","",'3-5'!$F$96)</f>
        <v/>
      </c>
      <c r="MV2" t="str">
        <f>IF('3-5'!$F$97="","",'3-5'!$F$97)</f>
        <v/>
      </c>
      <c r="MW2">
        <f>MX2</f>
        <v>0</v>
      </c>
      <c r="MX2">
        <f>IF('3-5'!$F$98="","",'3-5'!$F$98)</f>
        <v>0</v>
      </c>
      <c r="MY2">
        <f>IF('3-5'!$H$74="","",'3-5'!$H$74)</f>
        <v>0</v>
      </c>
      <c r="MZ2" t="str">
        <f>IF('3-5'!$H$75="","",'3-5'!$H$75)</f>
        <v/>
      </c>
      <c r="NA2" t="str">
        <f>IF('3-5'!$H$76="","",'3-5'!$H$76)</f>
        <v/>
      </c>
      <c r="NB2" t="str">
        <f>IF('3-5'!$H$77="","",'3-5'!$H$77)</f>
        <v/>
      </c>
      <c r="NC2" t="str">
        <f>IF('3-5'!$H$78="","",'3-5'!$H$78)</f>
        <v/>
      </c>
      <c r="ND2">
        <f>IF('3-5'!$H$79="","",'3-5'!$H$79)</f>
        <v>0</v>
      </c>
      <c r="NE2" t="str">
        <f>IF('3-5'!$H$80="","",'3-5'!$H$80)</f>
        <v/>
      </c>
      <c r="NF2" t="str">
        <f>IF('3-5'!$H$81="","",'3-5'!$H$81)</f>
        <v/>
      </c>
      <c r="NG2" t="str">
        <f>IF('3-5'!$H$82="","",'3-5'!$H$82)</f>
        <v/>
      </c>
      <c r="NH2" t="str">
        <f>IF('3-5'!$H$83="","",'3-5'!$H$83)</f>
        <v/>
      </c>
      <c r="NI2" t="str">
        <f>IF('3-5'!$H$84="","",'3-5'!$H$84)</f>
        <v/>
      </c>
      <c r="NJ2" t="str">
        <f>IF('3-5'!$H$85="","",'3-5'!$H$85)</f>
        <v/>
      </c>
      <c r="NK2" t="str">
        <f>IF('3-5'!$H$86="","",'3-5'!$H$86)</f>
        <v/>
      </c>
      <c r="NL2" t="str">
        <f>IF('3-5'!$H$87="","",'3-5'!$H$87)</f>
        <v/>
      </c>
      <c r="NM2" t="str">
        <f>IF('3-5'!$H$88="","",'3-5'!$H$88)</f>
        <v/>
      </c>
      <c r="NN2">
        <f>IF('3-5'!$H$89="","",'3-5'!$H$89)</f>
        <v>0</v>
      </c>
      <c r="NO2" t="str">
        <f>IF('3-5'!$H$90="","",'3-5'!$H$90)</f>
        <v/>
      </c>
      <c r="NP2" t="str">
        <f>IF('3-5'!$H$91="","",'3-5'!$H$91)</f>
        <v/>
      </c>
      <c r="NQ2" t="str">
        <f>IF('3-5'!$H$92="","",'3-5'!$H$92)</f>
        <v/>
      </c>
      <c r="NR2" t="str">
        <f>IF('3-5'!$H$93="","",'3-5'!$H$93)</f>
        <v/>
      </c>
      <c r="NS2" t="str">
        <f>IF('3-5'!$H$94="","",'3-5'!$H$94)</f>
        <v/>
      </c>
      <c r="NT2">
        <f>NU2</f>
        <v>0</v>
      </c>
      <c r="NU2">
        <f>IF('3-5'!$H$95="","",'3-5'!$H$95)</f>
        <v>0</v>
      </c>
      <c r="NV2" t="str">
        <f>IF('3-5'!$H$96="","",'3-5'!$H$96)</f>
        <v/>
      </c>
      <c r="NW2" t="str">
        <f>IF('3-5'!$H$97="","",'3-5'!$H$97)</f>
        <v/>
      </c>
      <c r="NX2">
        <f>NY2</f>
        <v>0</v>
      </c>
      <c r="NY2">
        <f>IF('3-5'!$H$98="","",'3-5'!$H$98)</f>
        <v>0</v>
      </c>
      <c r="NZ2">
        <f>IF('3-5'!$F$109="","",'3-5'!$F$109)</f>
        <v>0</v>
      </c>
      <c r="OA2" t="str">
        <f>IF('3-5'!$F$110="","",'3-5'!$F$110)</f>
        <v/>
      </c>
      <c r="OB2" t="str">
        <f>IF('3-5'!$F$111="","",'3-5'!$F$111)</f>
        <v/>
      </c>
      <c r="OC2" t="str">
        <f>IF('3-5'!$F$112="","",'3-5'!$F$112)</f>
        <v/>
      </c>
      <c r="OD2" t="str">
        <f>IF('3-5'!$F$113="","",'3-5'!$F$113)</f>
        <v/>
      </c>
      <c r="OE2">
        <f>IF('3-5'!$F$114="","",'3-5'!$F$114)</f>
        <v>0</v>
      </c>
      <c r="OF2" t="str">
        <f>IF('3-5'!$F$115="","",'3-5'!$F$115)</f>
        <v/>
      </c>
      <c r="OG2" t="str">
        <f>IF('3-5'!$F$116="","",'3-5'!$F$116)</f>
        <v/>
      </c>
      <c r="OH2" t="str">
        <f>IF('3-5'!$F$117="","",'3-5'!$F$117)</f>
        <v/>
      </c>
      <c r="OI2" t="str">
        <f>IF('3-5'!$F$118="","",'3-5'!$F$118)</f>
        <v/>
      </c>
      <c r="OJ2" t="str">
        <f>IF('3-5'!$F$119="","",'3-5'!$F$119)</f>
        <v/>
      </c>
      <c r="OK2" t="str">
        <f>IF('3-5'!$F$120="","",'3-5'!$F$120)</f>
        <v/>
      </c>
      <c r="OL2" t="str">
        <f>IF('3-5'!$F$121="","",'3-5'!$F$121)</f>
        <v/>
      </c>
      <c r="OM2" t="str">
        <f>IF('3-5'!$F$122="","",'3-5'!$F$122)</f>
        <v/>
      </c>
      <c r="ON2" t="str">
        <f>IF('3-5'!$F$123="","",'3-5'!$F$123)</f>
        <v/>
      </c>
      <c r="OO2">
        <f>IF('3-5'!$F$124="","",'3-5'!$F$124)</f>
        <v>0</v>
      </c>
      <c r="OP2" t="str">
        <f>IF('3-5'!$F$125="","",'3-5'!$F$125)</f>
        <v/>
      </c>
      <c r="OQ2" t="str">
        <f>IF('3-5'!$F$126="","",'3-5'!$F$126)</f>
        <v/>
      </c>
      <c r="OR2" t="str">
        <f>IF('3-5'!$F$127="","",'3-5'!$F$127)</f>
        <v/>
      </c>
      <c r="OS2" t="str">
        <f>IF('3-5'!$F$128="","",'3-5'!$F$128)</f>
        <v/>
      </c>
      <c r="OT2" t="str">
        <f>IF('3-5'!$F$129="","",'3-5'!$F$129)</f>
        <v/>
      </c>
      <c r="OU2">
        <f>OV2</f>
        <v>0</v>
      </c>
      <c r="OV2">
        <f>IF('3-5'!$F$130="","",'3-5'!$F$130)</f>
        <v>0</v>
      </c>
      <c r="OW2" t="str">
        <f>IF('3-5'!$F$131="","",'3-5'!$F$131)</f>
        <v/>
      </c>
      <c r="OX2" t="str">
        <f>IF('3-5'!$F$132="","",'3-5'!$F$132)</f>
        <v/>
      </c>
      <c r="OY2" t="str">
        <f>IF('3-5'!$F$133="","",'3-5'!$F$133)</f>
        <v/>
      </c>
      <c r="OZ2" t="str">
        <f>IF('3-5'!$F$134="","",'3-5'!$F$134)</f>
        <v/>
      </c>
      <c r="PA2" t="str">
        <f>IF('3-5'!$F$135="","",'3-5'!$F$135)</f>
        <v/>
      </c>
      <c r="PB2">
        <f>PC2</f>
        <v>0</v>
      </c>
      <c r="PC2">
        <f>IF('3-5'!$F$136="","",'3-5'!$F$136)</f>
        <v>0</v>
      </c>
      <c r="PD2">
        <f>IF('3-5'!$H$109="","",'3-5'!$H$109)</f>
        <v>0</v>
      </c>
      <c r="PE2" t="str">
        <f>IF('3-5'!$H$110="","",'3-5'!$H$110)</f>
        <v/>
      </c>
      <c r="PF2" t="str">
        <f>IF('3-5'!$H$111="","",'3-5'!$H$111)</f>
        <v/>
      </c>
      <c r="PG2" t="str">
        <f>IF('3-5'!$H$112="","",'3-5'!$H$112)</f>
        <v/>
      </c>
      <c r="PH2" t="str">
        <f>IF('3-5'!$H$113="","",'3-5'!$H$113)</f>
        <v/>
      </c>
      <c r="PI2">
        <f>IF('3-5'!$H$114="","",'3-5'!$H$114)</f>
        <v>0</v>
      </c>
      <c r="PJ2" t="str">
        <f>IF('3-5'!$H$115="","",'3-5'!$H$115)</f>
        <v/>
      </c>
      <c r="PK2" t="str">
        <f>IF('3-5'!$H$116="","",'3-5'!$H$116)</f>
        <v/>
      </c>
      <c r="PL2" t="str">
        <f>IF('3-5'!$H$117="","",'3-5'!$H$117)</f>
        <v/>
      </c>
      <c r="PM2" t="str">
        <f>IF('3-5'!$H$118="","",'3-5'!$H$118)</f>
        <v/>
      </c>
      <c r="PN2" t="str">
        <f>IF('3-5'!$H$119="","",'3-5'!$H$119)</f>
        <v/>
      </c>
      <c r="PO2" t="str">
        <f>IF('3-5'!$H$120="","",'3-5'!$H$120)</f>
        <v/>
      </c>
      <c r="PP2" t="str">
        <f>IF('3-5'!$H$121="","",'3-5'!$H$121)</f>
        <v/>
      </c>
      <c r="PQ2" t="str">
        <f>IF('3-5'!$H$122="","",'3-5'!$H$122)</f>
        <v/>
      </c>
      <c r="PR2" t="str">
        <f>IF('3-5'!$H$123="","",'3-5'!$H$123)</f>
        <v/>
      </c>
      <c r="PS2">
        <f>IF('3-5'!$H$124="","",'3-5'!$H$124)</f>
        <v>0</v>
      </c>
      <c r="PT2" t="str">
        <f>IF('3-5'!$H$125="","",'3-5'!$H$125)</f>
        <v/>
      </c>
      <c r="PU2" t="str">
        <f>IF('3-5'!$H$126="","",'3-5'!$H$126)</f>
        <v/>
      </c>
      <c r="PV2" t="str">
        <f>IF('3-5'!$H$127="","",'3-5'!$H$127)</f>
        <v/>
      </c>
      <c r="PW2" t="str">
        <f>IF('3-5'!$H$128="","",'3-5'!$H$128)</f>
        <v/>
      </c>
      <c r="PX2" t="str">
        <f>IF('3-5'!$H$129="","",'3-5'!$H$129)</f>
        <v/>
      </c>
      <c r="PY2">
        <f>PZ2</f>
        <v>0</v>
      </c>
      <c r="PZ2">
        <f>IF('3-5'!$H$130="","",'3-5'!$H$130)</f>
        <v>0</v>
      </c>
      <c r="QA2" t="str">
        <f>IF('3-5'!$H$131="","",'3-5'!$H$131)</f>
        <v/>
      </c>
      <c r="QB2" t="str">
        <f>IF('3-5'!$H$132="","",'3-5'!$H$132)</f>
        <v/>
      </c>
      <c r="QC2" t="str">
        <f>IF('3-5'!$H$133="","",'3-5'!$H$133)</f>
        <v/>
      </c>
      <c r="QD2" t="str">
        <f>IF('3-5'!$H$134="","",'3-5'!$H$134)</f>
        <v/>
      </c>
      <c r="QE2" t="str">
        <f>IF('3-5'!$H$135="","",'3-5'!$H$135)</f>
        <v/>
      </c>
      <c r="QF2">
        <f>QG2</f>
        <v>0</v>
      </c>
      <c r="QG2">
        <f>IF('3-5'!$H$136="","",'3-5'!$H$136)</f>
        <v>0</v>
      </c>
      <c r="QH2" t="str">
        <f>IF('6'!AI6="","",'6'!AI6)</f>
        <v/>
      </c>
      <c r="QI2" t="str">
        <f>IF('6'!AI9="","",'6'!AI9)</f>
        <v/>
      </c>
      <c r="QJ2" t="str">
        <f>IF('6'!AI12="","",'6'!AI12)</f>
        <v/>
      </c>
      <c r="QK2" t="str">
        <f>IFERROR(CHOOSE(QK5,1,2,"なし"),"")</f>
        <v/>
      </c>
      <c r="QL2" t="str">
        <f>IF('6'!$AB$21="","",'6'!$AB$21)</f>
        <v/>
      </c>
      <c r="QM2" t="str">
        <f>IF('6'!$AB$22="","",'6'!$AB$22)</f>
        <v/>
      </c>
      <c r="QN2" t="str">
        <f>IF('6'!$AB$23="","",'6'!$AB$23)</f>
        <v/>
      </c>
      <c r="QO2" t="str">
        <f>IF('6'!$AB$24="","",'6'!$AB$24)</f>
        <v/>
      </c>
      <c r="QP2" t="str">
        <f>IFERROR(CHOOSE(QP5,1,2,"なし"),"")</f>
        <v/>
      </c>
      <c r="QQ2" t="str">
        <f>IFERROR(CHOOSE(QQ5,"200床以上","200床未満","病床数区分なし（地域一般のみ）"),"")</f>
        <v/>
      </c>
      <c r="QR2" t="str">
        <f>IF('6'!$AB$37="","",'6'!$AB$37)</f>
        <v/>
      </c>
      <c r="QS2" t="str">
        <f>IF('6'!$AB$38="","",'6'!$AB$38)</f>
        <v/>
      </c>
      <c r="QT2" t="str">
        <f>IF('6'!$AB$39="","",'6'!$AB$39)</f>
        <v/>
      </c>
      <c r="QU2" t="str">
        <f>IF('6'!$AB$40="","",'6'!$AB$40)</f>
        <v/>
      </c>
      <c r="QV2" t="str">
        <f>IF('6'!$AB$41="","",'6'!$AB$41)</f>
        <v/>
      </c>
      <c r="QW2" t="str">
        <f>IF('6'!$AB$42="","",'6'!$AB$42)</f>
        <v/>
      </c>
      <c r="QX2" t="str">
        <f>IFERROR(CHOOSE(QX5,"すでに届出済み","届出の意向はあるが、未届出である。もしくは、届出を検討しているが施設基準要件を満たしていない。","届出の意向はない"),"")</f>
        <v/>
      </c>
      <c r="QY2" t="str">
        <f t="shared" ref="QY2:RH2" si="9">IF(QY5=TRUE,TRUE,"")</f>
        <v/>
      </c>
      <c r="QZ2" t="str">
        <f t="shared" si="9"/>
        <v/>
      </c>
      <c r="RA2" t="str">
        <f t="shared" si="9"/>
        <v/>
      </c>
      <c r="RB2" t="str">
        <f t="shared" si="9"/>
        <v/>
      </c>
      <c r="RC2" t="str">
        <f t="shared" si="9"/>
        <v/>
      </c>
      <c r="RD2" t="str">
        <f t="shared" si="9"/>
        <v/>
      </c>
      <c r="RE2" t="str">
        <f t="shared" si="9"/>
        <v/>
      </c>
      <c r="RF2" t="str">
        <f t="shared" si="9"/>
        <v/>
      </c>
      <c r="RG2" t="str">
        <f t="shared" si="9"/>
        <v/>
      </c>
      <c r="RH2" t="str">
        <f t="shared" si="9"/>
        <v/>
      </c>
      <c r="RI2" t="str">
        <f>IF('6'!$P$64="","",'6'!$P$64)</f>
        <v/>
      </c>
      <c r="RJ2" t="str">
        <f>IFERROR(CHOOSE(RJ5,"届出あり","届出をしていたが既に変更した（元の病棟に戻した）","届出の意向はあるが、未届出である。もしくは、届出を検討している","届出の意向はない"),"")</f>
        <v/>
      </c>
      <c r="RK2" t="str">
        <f>IF('6'!$AA$72="","",'6'!$AA$72)</f>
        <v/>
      </c>
      <c r="RL2" t="str">
        <f>IF('6'!$AE$72="","",'6'!$AE$72)</f>
        <v/>
      </c>
      <c r="RM2" t="str">
        <f>IF('6'!$AI$72="","",'6'!$AI$72)</f>
        <v/>
      </c>
      <c r="RN2" t="str">
        <f>IF('6'!$AM$72="","",'6'!$AM$72)</f>
        <v/>
      </c>
      <c r="RO2" t="str">
        <f>IF('6'!$AC$76="","",'6'!$AC$76)</f>
        <v/>
      </c>
      <c r="RP2" t="str">
        <f>IF('6'!$AG$76="","",'6'!$AG$76)</f>
        <v/>
      </c>
      <c r="RQ2" t="str">
        <f t="shared" ref="RQ2:RY2" si="10">IF(RQ5=TRUE,TRUE,"")</f>
        <v/>
      </c>
      <c r="RR2" t="str">
        <f t="shared" si="10"/>
        <v/>
      </c>
      <c r="RS2" t="str">
        <f t="shared" si="10"/>
        <v/>
      </c>
      <c r="RT2" t="str">
        <f t="shared" si="10"/>
        <v/>
      </c>
      <c r="RU2" t="str">
        <f t="shared" si="10"/>
        <v/>
      </c>
      <c r="RV2" t="str">
        <f t="shared" si="10"/>
        <v/>
      </c>
      <c r="RW2" t="str">
        <f t="shared" si="10"/>
        <v/>
      </c>
      <c r="RX2" t="str">
        <f>IF('6'!$V$87="","",'6'!$V$87)</f>
        <v/>
      </c>
      <c r="RY2" t="str">
        <f t="shared" si="10"/>
        <v/>
      </c>
      <c r="RZ2" t="str">
        <f t="shared" ref="RZ2:SA2" si="11">IF(RZ5=TRUE,TRUE,"")</f>
        <v/>
      </c>
      <c r="SA2" t="str">
        <f t="shared" si="11"/>
        <v/>
      </c>
      <c r="SB2" t="str">
        <f>IFERROR(CHOOSE(SB5,"配置している","配置していない"),"")</f>
        <v/>
      </c>
      <c r="SC2" t="str">
        <f>IF('6'!$AF$93="","",'6'!$AF$93)</f>
        <v/>
      </c>
      <c r="SD2" t="str">
        <f t="shared" ref="SD2:SQ2" si="12">IF(SD5=TRUE,TRUE,"")</f>
        <v/>
      </c>
      <c r="SE2" t="str">
        <f t="shared" si="12"/>
        <v/>
      </c>
      <c r="SF2" t="str">
        <f t="shared" si="12"/>
        <v/>
      </c>
      <c r="SG2" t="str">
        <f t="shared" si="12"/>
        <v/>
      </c>
      <c r="SH2" t="str">
        <f t="shared" si="12"/>
        <v/>
      </c>
      <c r="SI2" t="str">
        <f t="shared" si="12"/>
        <v/>
      </c>
      <c r="SJ2" t="str">
        <f t="shared" si="12"/>
        <v/>
      </c>
      <c r="SK2" t="str">
        <f t="shared" si="12"/>
        <v/>
      </c>
      <c r="SL2" t="str">
        <f t="shared" si="12"/>
        <v/>
      </c>
      <c r="SM2" t="str">
        <f t="shared" si="12"/>
        <v/>
      </c>
      <c r="SN2" t="str">
        <f t="shared" si="12"/>
        <v/>
      </c>
      <c r="SO2" t="str">
        <f t="shared" si="12"/>
        <v/>
      </c>
      <c r="SP2" t="str">
        <f t="shared" si="12"/>
        <v/>
      </c>
      <c r="SQ2" t="str">
        <f t="shared" si="12"/>
        <v/>
      </c>
      <c r="SR2" t="str">
        <f>IF('6'!$V$106="","",'6'!$V$106)</f>
        <v/>
      </c>
      <c r="SS2" t="str">
        <f t="shared" ref="SS2:TE2" si="13">IF(SS5=TRUE,TRUE,"")</f>
        <v/>
      </c>
      <c r="ST2" t="str">
        <f t="shared" si="13"/>
        <v/>
      </c>
      <c r="SU2" t="str">
        <f t="shared" si="13"/>
        <v/>
      </c>
      <c r="SV2" t="str">
        <f t="shared" si="13"/>
        <v/>
      </c>
      <c r="SW2" t="str">
        <f t="shared" si="13"/>
        <v/>
      </c>
      <c r="SX2" t="str">
        <f t="shared" si="13"/>
        <v/>
      </c>
      <c r="SY2" t="str">
        <f t="shared" si="13"/>
        <v/>
      </c>
      <c r="SZ2" t="str">
        <f t="shared" si="13"/>
        <v/>
      </c>
      <c r="TA2" t="str">
        <f t="shared" si="13"/>
        <v/>
      </c>
      <c r="TB2" t="str">
        <f t="shared" si="13"/>
        <v/>
      </c>
      <c r="TC2" t="str">
        <f t="shared" si="13"/>
        <v/>
      </c>
      <c r="TD2" t="str">
        <f t="shared" si="13"/>
        <v/>
      </c>
      <c r="TE2" t="str">
        <f t="shared" si="13"/>
        <v/>
      </c>
      <c r="TF2" t="str">
        <f>IF('6'!$V$126="","",'6'!$V$126)</f>
        <v/>
      </c>
      <c r="TG2" t="str">
        <f t="shared" ref="TG2:TM2" si="14">IF(TG5=TRUE,TRUE,"")</f>
        <v/>
      </c>
      <c r="TH2" t="str">
        <f t="shared" si="14"/>
        <v/>
      </c>
      <c r="TI2" t="str">
        <f t="shared" si="14"/>
        <v/>
      </c>
      <c r="TJ2" t="str">
        <f t="shared" si="14"/>
        <v/>
      </c>
      <c r="TK2" t="str">
        <f t="shared" si="14"/>
        <v/>
      </c>
      <c r="TL2" t="str">
        <f t="shared" si="14"/>
        <v/>
      </c>
      <c r="TM2" t="str">
        <f t="shared" si="14"/>
        <v/>
      </c>
      <c r="TN2" t="str">
        <f>IF('6'!$V$136="","",'6'!$V$136)</f>
        <v/>
      </c>
      <c r="TO2" t="str">
        <f t="shared" ref="TO2:TQ2" si="15">IF(TO5=TRUE,TRUE,"")</f>
        <v/>
      </c>
      <c r="TP2" t="str">
        <f t="shared" si="15"/>
        <v/>
      </c>
      <c r="TQ2" t="str">
        <f t="shared" si="15"/>
        <v/>
      </c>
      <c r="TR2" t="str">
        <f>IFERROR(CHOOSE(TR5,"配置している","配置していない"),"")</f>
        <v/>
      </c>
      <c r="TS2" t="str">
        <f>IF('6'!$AF$142="","",'6'!$AF$142)</f>
        <v/>
      </c>
      <c r="TT2" t="str">
        <f t="shared" ref="TT2:UG2" si="16">IF(TT5=TRUE,TRUE,"")</f>
        <v/>
      </c>
      <c r="TU2" t="str">
        <f t="shared" si="16"/>
        <v/>
      </c>
      <c r="TV2" t="str">
        <f t="shared" si="16"/>
        <v/>
      </c>
      <c r="TW2" t="str">
        <f t="shared" si="16"/>
        <v/>
      </c>
      <c r="TX2" t="str">
        <f t="shared" si="16"/>
        <v/>
      </c>
      <c r="TY2" t="str">
        <f t="shared" si="16"/>
        <v/>
      </c>
      <c r="TZ2" t="str">
        <f t="shared" si="16"/>
        <v/>
      </c>
      <c r="UA2" t="str">
        <f t="shared" si="16"/>
        <v/>
      </c>
      <c r="UB2" t="str">
        <f t="shared" si="16"/>
        <v/>
      </c>
      <c r="UC2" t="str">
        <f t="shared" si="16"/>
        <v/>
      </c>
      <c r="UD2" t="str">
        <f t="shared" si="16"/>
        <v/>
      </c>
      <c r="UE2" t="str">
        <f t="shared" si="16"/>
        <v/>
      </c>
      <c r="UG2" t="str">
        <f t="shared" si="16"/>
        <v/>
      </c>
      <c r="UH2" t="str">
        <f>IF('6'!$V$162="","",'6'!$V$162)</f>
        <v/>
      </c>
      <c r="UI2" t="str">
        <f>IFERROR(CHOOSE(UI5,"届出あり","届出をしていたが既に変更した（元の病棟に戻した）","要件が緩和されれば届出したい","届出の意向はない"),"")</f>
        <v/>
      </c>
      <c r="UJ2" t="str">
        <f>IF('6'!$AA$170="","",'6'!$AA$170)</f>
        <v/>
      </c>
      <c r="UK2" t="str">
        <f>IF('6'!$AE$170="","",'6'!$AE$170)</f>
        <v/>
      </c>
      <c r="UL2" t="str">
        <f>IF('6'!$AI$170="","",'6'!$AI$170)</f>
        <v/>
      </c>
      <c r="UM2" t="str">
        <f>IF('6'!$AM$170="","",'6'!$AM$170)</f>
        <v/>
      </c>
      <c r="UN2" t="str">
        <f t="shared" ref="UN2:UU2" si="17">IF(UN5=TRUE,TRUE,"")</f>
        <v/>
      </c>
      <c r="UO2" t="str">
        <f t="shared" si="17"/>
        <v/>
      </c>
      <c r="UP2" t="str">
        <f t="shared" si="17"/>
        <v/>
      </c>
      <c r="UQ2" t="str">
        <f t="shared" si="17"/>
        <v/>
      </c>
      <c r="UR2" t="str">
        <f t="shared" si="17"/>
        <v/>
      </c>
      <c r="US2" t="str">
        <f t="shared" si="17"/>
        <v/>
      </c>
      <c r="UT2" t="str">
        <f>IFERROR(CHOOSE(UT5,"平成28年度改定の要件","令和2年度改定の要件"),"")</f>
        <v/>
      </c>
      <c r="UU2" t="str">
        <f t="shared" si="17"/>
        <v/>
      </c>
      <c r="UV2" t="str">
        <f>IF('6'!$V$185="","",'6'!$V$185)</f>
        <v/>
      </c>
      <c r="UW2" t="str">
        <f t="shared" ref="UW2:VD2" si="18">IF(UW5=TRUE,TRUE,"")</f>
        <v/>
      </c>
      <c r="UX2" t="str">
        <f t="shared" si="18"/>
        <v/>
      </c>
      <c r="UY2" t="str">
        <f t="shared" si="18"/>
        <v/>
      </c>
      <c r="UZ2" t="str">
        <f t="shared" si="18"/>
        <v/>
      </c>
      <c r="VA2" t="str">
        <f t="shared" si="18"/>
        <v/>
      </c>
      <c r="VB2" t="str">
        <f t="shared" si="18"/>
        <v/>
      </c>
      <c r="VC2" t="str">
        <f t="shared" si="18"/>
        <v/>
      </c>
      <c r="VD2" t="str">
        <f t="shared" si="18"/>
        <v/>
      </c>
      <c r="VE2" t="str">
        <f>IF('6'!$V$195="","",'6'!$V$195)</f>
        <v/>
      </c>
      <c r="VF2" t="str">
        <f>IFERROR(CHOOSE(VF5,"届出あり","届出なし"),"")</f>
        <v/>
      </c>
      <c r="VG2" t="str">
        <f>IFERROR(CHOOSE(VG5,"有","無"),"")</f>
        <v/>
      </c>
      <c r="VH2" t="str">
        <f>IFERROR(CHOOSE(VH5,"上がった","下がった","変わらない"),"")</f>
        <v/>
      </c>
      <c r="VI2" t="str">
        <f>IFERROR(CHOOSE(VI5,"定期・評価昇給のみ実施","ベースアップ評価料のみ実施 ","定期・評価昇給、ベースアップ評価料の両方実施"),"")</f>
        <v/>
      </c>
      <c r="VJ2" t="str">
        <f>IF('6'!$T$209="","",'6'!$T$209)</f>
        <v/>
      </c>
      <c r="VK2" t="str">
        <f>IF('6'!$T$210="","",'6'!$T$210)</f>
        <v/>
      </c>
      <c r="VL2" t="str">
        <f>IF('6'!$T$211="","",'6'!$T$211)</f>
        <v/>
      </c>
      <c r="VM2" t="str">
        <f>IFERROR(CHOOSE(VM5,"利用している","利用していない"),"")</f>
        <v/>
      </c>
      <c r="VN2" t="str">
        <f>IFERROR(CHOOSE(VN5,"病院形態として賃上げ促進税制を利用できない（公的病院、社会医療法人など）","赤字のため利用できない","その他"),"")</f>
        <v/>
      </c>
      <c r="VO2" t="str">
        <f>IF('6'!$V$217="","",'6'!$V$217)</f>
        <v/>
      </c>
      <c r="VP2" t="str">
        <f>IF('6'!$B$225="","",'6'!$B$225)</f>
        <v/>
      </c>
    </row>
    <row r="5" spans="1:588" x14ac:dyDescent="0.15">
      <c r="V5" s="141"/>
      <c r="W5" s="24"/>
      <c r="X5" s="24"/>
      <c r="Y5" s="24"/>
      <c r="Z5" s="24"/>
      <c r="AA5" s="24"/>
      <c r="BW5" s="24"/>
      <c r="BY5" s="24"/>
      <c r="CA5" s="24"/>
      <c r="CC5" s="24"/>
      <c r="CE5" s="24"/>
      <c r="CG5" s="24"/>
      <c r="CI5" s="24"/>
      <c r="CK5" s="24"/>
      <c r="CM5" s="24"/>
      <c r="CO5" s="24"/>
      <c r="CQ5" s="24"/>
      <c r="CR5" s="217"/>
      <c r="CS5" s="24"/>
      <c r="CT5" s="217"/>
      <c r="CU5" s="24"/>
      <c r="CW5" s="24"/>
      <c r="CY5" s="24"/>
      <c r="DA5" s="24"/>
      <c r="DC5" s="24"/>
      <c r="DE5" s="24"/>
      <c r="DG5" s="24"/>
      <c r="DI5" s="24"/>
      <c r="DK5" s="24"/>
      <c r="DM5" s="24"/>
      <c r="DO5" s="24"/>
      <c r="DQ5" s="24"/>
      <c r="DS5" s="24"/>
      <c r="DU5" s="24"/>
      <c r="DW5" s="24"/>
      <c r="DY5" s="24"/>
      <c r="EA5" s="24"/>
      <c r="EC5" s="24"/>
      <c r="EE5" s="24"/>
      <c r="EG5" s="24"/>
      <c r="EI5" s="24"/>
      <c r="EK5" s="24"/>
      <c r="EM5" s="24"/>
      <c r="EO5" s="24"/>
      <c r="EQ5" s="24"/>
      <c r="ES5" s="24"/>
      <c r="EU5" s="24"/>
      <c r="EW5" s="24"/>
      <c r="EY5" s="24"/>
      <c r="FA5" s="24"/>
      <c r="FC5" s="24"/>
      <c r="FE5" s="24"/>
      <c r="FG5" s="24"/>
      <c r="FI5" s="24"/>
      <c r="FK5" s="24"/>
      <c r="FM5" s="24"/>
      <c r="FO5" s="24"/>
      <c r="FQ5" s="24"/>
      <c r="FS5" s="24"/>
      <c r="FU5" s="24"/>
      <c r="FW5" s="24"/>
      <c r="FY5" s="24"/>
      <c r="GA5" s="24"/>
      <c r="GC5" s="24"/>
      <c r="GE5" s="24"/>
      <c r="GG5" s="24"/>
      <c r="GI5" s="24"/>
      <c r="GK5" s="24"/>
      <c r="GM5" s="24"/>
      <c r="GO5" s="24"/>
      <c r="GQ5" s="24"/>
      <c r="GS5" s="24"/>
      <c r="GU5" s="24"/>
      <c r="GW5" s="24"/>
      <c r="GY5" s="24"/>
      <c r="HA5" s="24"/>
      <c r="HC5" s="24"/>
      <c r="HE5" s="24"/>
      <c r="HG5" s="24"/>
      <c r="HI5" s="24"/>
      <c r="HK5" s="24"/>
      <c r="HM5" s="24"/>
      <c r="HN5" s="24"/>
      <c r="HO5" s="24"/>
      <c r="HP5" s="24"/>
      <c r="HQ5" s="24"/>
      <c r="HR5" s="24"/>
      <c r="HS5" s="24"/>
      <c r="HT5" s="24"/>
      <c r="HU5" s="24"/>
      <c r="HV5" s="24"/>
      <c r="HW5" s="24"/>
      <c r="HX5" s="24"/>
      <c r="HY5" s="24"/>
      <c r="QK5" s="141"/>
      <c r="QP5" s="141"/>
      <c r="QQ5" s="141"/>
      <c r="QX5" s="141"/>
      <c r="QY5" s="24"/>
      <c r="QZ5" s="24"/>
      <c r="RA5" s="24"/>
      <c r="RB5" s="24"/>
      <c r="RC5" s="24"/>
      <c r="RD5" s="24"/>
      <c r="RE5" s="24"/>
      <c r="RF5" s="24"/>
      <c r="RG5" s="24"/>
      <c r="RH5" s="24"/>
      <c r="RJ5" s="141"/>
      <c r="RQ5" s="24"/>
      <c r="RR5" s="24"/>
      <c r="RS5" s="24"/>
      <c r="RT5" s="24"/>
      <c r="RU5" s="24"/>
      <c r="RV5" s="24"/>
      <c r="RW5" s="24"/>
      <c r="RY5" s="24"/>
      <c r="RZ5" s="24"/>
      <c r="SA5" s="24"/>
      <c r="SB5" s="141"/>
      <c r="SD5" s="24"/>
      <c r="SE5" s="24"/>
      <c r="SF5" s="24"/>
      <c r="SG5" s="24"/>
      <c r="SH5" s="24"/>
      <c r="SI5" s="24"/>
      <c r="SJ5" s="24"/>
      <c r="SK5" s="24"/>
      <c r="SL5" s="24"/>
      <c r="SM5" s="24"/>
      <c r="SN5" s="24"/>
      <c r="SO5" s="24"/>
      <c r="SP5" s="24"/>
      <c r="SQ5" s="24"/>
      <c r="SS5" s="24"/>
      <c r="ST5" s="24"/>
      <c r="SU5" s="24"/>
      <c r="SV5" s="24"/>
      <c r="SW5" s="24"/>
      <c r="SX5" s="24"/>
      <c r="SY5" s="24"/>
      <c r="SZ5" s="24"/>
      <c r="TA5" s="24"/>
      <c r="TB5" s="24"/>
      <c r="TC5" s="24"/>
      <c r="TD5" s="24"/>
      <c r="TE5" s="24"/>
      <c r="TG5" s="24"/>
      <c r="TH5" s="24"/>
      <c r="TI5" s="24"/>
      <c r="TJ5" s="24"/>
      <c r="TK5" s="24"/>
      <c r="TL5" s="24"/>
      <c r="TM5" s="24"/>
      <c r="TO5" s="24"/>
      <c r="TP5" s="24"/>
      <c r="TQ5" s="24"/>
      <c r="TR5" s="141"/>
      <c r="TT5" s="24"/>
      <c r="TU5" s="24"/>
      <c r="TV5" s="24"/>
      <c r="TW5" s="24"/>
      <c r="TX5" s="24"/>
      <c r="TY5" s="24"/>
      <c r="TZ5" s="24"/>
      <c r="UA5" s="24"/>
      <c r="UB5" s="24"/>
      <c r="UC5" s="24"/>
      <c r="UD5" s="24"/>
      <c r="UE5" s="24"/>
      <c r="UF5" s="24"/>
      <c r="UG5" s="24"/>
      <c r="UI5" s="141"/>
      <c r="UN5" s="24"/>
      <c r="UO5" s="24"/>
      <c r="UP5" s="24"/>
      <c r="UQ5" s="24"/>
      <c r="UR5" s="24"/>
      <c r="US5" s="24"/>
      <c r="UT5" s="141"/>
      <c r="UU5" s="24"/>
      <c r="UW5" s="24"/>
      <c r="UX5" s="24"/>
      <c r="UY5" s="24"/>
      <c r="UZ5" s="24"/>
      <c r="VA5" s="24"/>
      <c r="VB5" s="24"/>
      <c r="VC5" s="24"/>
      <c r="VD5" s="24"/>
      <c r="VF5" s="141"/>
      <c r="VG5" s="141"/>
      <c r="VH5" s="141"/>
      <c r="VI5" s="141"/>
      <c r="VM5" s="141"/>
      <c r="VN5" s="141"/>
    </row>
    <row r="11" spans="1:588" x14ac:dyDescent="0.15">
      <c r="VI11" s="241"/>
    </row>
  </sheetData>
  <sheetProtection algorithmName="SHA-512" hashValue="5PBbhmZGdoXqxqVB2wa67SMWJfSU5gdCQJzr7ld0oTMVhFMeZrbB0p+a3BU/gvrEJFuhmutGd7RnFDBvVcuWkQ==" saltValue="jnwJz1Fbu4s6IzuWt7lJEw==" spinCount="100000" sheet="1" objects="1" scenarios="1"/>
  <sortState xmlns:xlrd2="http://schemas.microsoft.com/office/spreadsheetml/2017/richdata2" ref="AI16:AI35">
    <sortCondition ref="AI16:AI35"/>
  </sortState>
  <phoneticPr fontId="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vt:lpstr>
      <vt:lpstr>1-2</vt:lpstr>
      <vt:lpstr>3-5</vt:lpstr>
      <vt:lpstr>6</vt:lpstr>
      <vt:lpstr>集計シート　※触らないでください。</vt:lpstr>
      <vt:lpstr>'3-5'!Print_Area</vt:lpstr>
      <vt:lpst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jha32</dc:creator>
  <cp:lastModifiedBy>久下 友和</cp:lastModifiedBy>
  <cp:lastPrinted>2025-07-08T03:22:17Z</cp:lastPrinted>
  <dcterms:created xsi:type="dcterms:W3CDTF">2023-02-01T02:52:18Z</dcterms:created>
  <dcterms:modified xsi:type="dcterms:W3CDTF">2025-07-25T05:03:08Z</dcterms:modified>
</cp:coreProperties>
</file>